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1205" tabRatio="851" firstSheet="3" activeTab="3"/>
  </bookViews>
  <sheets>
    <sheet name="тактические_цели" sheetId="19" state="hidden" r:id="rId1"/>
    <sheet name="17-19" sheetId="15" state="hidden" r:id="rId2"/>
    <sheet name="Приложение_0" sheetId="17" state="hidden" r:id="rId3"/>
    <sheet name="1" sheetId="16" r:id="rId4"/>
    <sheet name="Показатели" sheetId="20" state="hidden" r:id="rId5"/>
  </sheets>
  <calcPr calcId="125725"/>
</workbook>
</file>

<file path=xl/calcChain.xml><?xml version="1.0" encoding="utf-8"?>
<calcChain xmlns="http://schemas.openxmlformats.org/spreadsheetml/2006/main">
  <c r="H4" i="19"/>
  <c r="E252" i="17" l="1"/>
  <c r="C10" i="20" l="1"/>
  <c r="D10"/>
  <c r="D11"/>
  <c r="I12"/>
  <c r="J12"/>
  <c r="M12"/>
  <c r="F13"/>
  <c r="C13" s="1"/>
  <c r="C14"/>
  <c r="D14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8"/>
  <c r="C29"/>
  <c r="C30"/>
  <c r="C31"/>
  <c r="D12" l="1"/>
  <c r="C12"/>
  <c r="D13"/>
  <c r="F4" i="19" l="1"/>
  <c r="G4"/>
  <c r="I4"/>
  <c r="Q15" i="20"/>
  <c r="Q11"/>
  <c r="Q7"/>
  <c r="W16"/>
  <c r="W12"/>
  <c r="W8"/>
  <c r="W4"/>
  <c r="V14"/>
  <c r="V10"/>
  <c r="V6"/>
  <c r="U16"/>
  <c r="U12"/>
  <c r="U8"/>
  <c r="U4"/>
  <c r="T14"/>
  <c r="T10"/>
  <c r="T6"/>
  <c r="S16"/>
  <c r="S11"/>
  <c r="Q3"/>
  <c r="Q13"/>
  <c r="Q9"/>
  <c r="Q5"/>
  <c r="W14"/>
  <c r="W10"/>
  <c r="W6"/>
  <c r="V16"/>
  <c r="V12"/>
  <c r="V8"/>
  <c r="V4"/>
  <c r="U14"/>
  <c r="U10"/>
  <c r="U6"/>
  <c r="T16"/>
  <c r="T12"/>
  <c r="T8"/>
  <c r="T4"/>
  <c r="S13"/>
  <c r="S9"/>
  <c r="S5"/>
  <c r="R15"/>
  <c r="R11"/>
  <c r="R7"/>
  <c r="R3"/>
  <c r="Q16"/>
  <c r="Q12"/>
  <c r="Q8"/>
  <c r="Q4"/>
  <c r="W13"/>
  <c r="W9"/>
  <c r="W5"/>
  <c r="V15"/>
  <c r="V11"/>
  <c r="V7"/>
  <c r="V3"/>
  <c r="U13"/>
  <c r="U9"/>
  <c r="U5"/>
  <c r="T15"/>
  <c r="T11"/>
  <c r="T7"/>
  <c r="T3"/>
  <c r="S12"/>
  <c r="S8"/>
  <c r="S4"/>
  <c r="R14"/>
  <c r="R10"/>
  <c r="R6"/>
  <c r="S7"/>
  <c r="S3"/>
  <c r="R13"/>
  <c r="R9"/>
  <c r="R5"/>
  <c r="Q14"/>
  <c r="Q10"/>
  <c r="Q6"/>
  <c r="W15"/>
  <c r="W11"/>
  <c r="W7"/>
  <c r="W3"/>
  <c r="V13"/>
  <c r="V9"/>
  <c r="V5"/>
  <c r="U15"/>
  <c r="U11"/>
  <c r="U7"/>
  <c r="U3"/>
  <c r="T13"/>
  <c r="T9"/>
  <c r="T5"/>
  <c r="S15"/>
  <c r="S10"/>
  <c r="S6"/>
  <c r="R16"/>
  <c r="R12"/>
  <c r="R8"/>
  <c r="R4"/>
  <c r="E4" i="19"/>
  <c r="B4"/>
  <c r="C4"/>
  <c r="X15" i="20" l="1"/>
  <c r="X6"/>
  <c r="X11"/>
  <c r="X4"/>
  <c r="X5"/>
  <c r="X10"/>
  <c r="X3"/>
  <c r="X12"/>
  <c r="X9"/>
  <c r="X8"/>
  <c r="X7"/>
  <c r="X13"/>
  <c r="X16"/>
  <c r="S14" l="1"/>
  <c r="D4" i="19"/>
  <c r="X14" i="20" l="1"/>
  <c r="D252" i="17"/>
  <c r="E253" s="1"/>
</calcChain>
</file>

<file path=xl/sharedStrings.xml><?xml version="1.0" encoding="utf-8"?>
<sst xmlns="http://schemas.openxmlformats.org/spreadsheetml/2006/main" count="1225" uniqueCount="593">
  <si>
    <t>Срок реализации</t>
  </si>
  <si>
    <t>№ п/п</t>
  </si>
  <si>
    <t>ППК</t>
  </si>
  <si>
    <t>ЦДМВ</t>
  </si>
  <si>
    <t>Проведение капитального ремонта пассажирских обустройств</t>
  </si>
  <si>
    <t>в том числе:</t>
  </si>
  <si>
    <t>пассажирские платформы</t>
  </si>
  <si>
    <t>ЦДПО</t>
  </si>
  <si>
    <t>вокзалы (пассажирские здания)</t>
  </si>
  <si>
    <t>Проведение реконструкции пассажирских обустройств</t>
  </si>
  <si>
    <t>вокзальные комплексы</t>
  </si>
  <si>
    <t xml:space="preserve">Оборудование остановочных пунктов навесами </t>
  </si>
  <si>
    <t>Оборудование вокзальных комплексов средствами пожарной автоматики</t>
  </si>
  <si>
    <t>Повышение ценовой доступности перевозок</t>
  </si>
  <si>
    <t>Повышение комфорта и качества перевозок</t>
  </si>
  <si>
    <t>Повышение территориальной доступности</t>
  </si>
  <si>
    <t>Повышение скоростей движения поездов</t>
  </si>
  <si>
    <t>Развитие дополнительных услуг, сервисов и мультимодальности</t>
  </si>
  <si>
    <t>Обучение персонала клиентоориентированному подходу к обслуживанию пассажиров</t>
  </si>
  <si>
    <t>Утверждаю:</t>
  </si>
  <si>
    <t>Первый вице-президент ОАО "РЖД"</t>
  </si>
  <si>
    <t>Обновление парка подвижного состава</t>
  </si>
  <si>
    <t>Организация транспортного обслуживания на МК МЖД</t>
  </si>
  <si>
    <t>ДЖВ</t>
  </si>
  <si>
    <t>Развитие информационных каналов обслуживания пассажиров, внешних коммуникаций и обратной связи</t>
  </si>
  <si>
    <t>4.1.</t>
  </si>
  <si>
    <t>4.2.</t>
  </si>
  <si>
    <t>4.3.</t>
  </si>
  <si>
    <t>4.4.</t>
  </si>
  <si>
    <t>5.1.</t>
  </si>
  <si>
    <t>5.2.</t>
  </si>
  <si>
    <t>5.3.</t>
  </si>
  <si>
    <t>5.4.</t>
  </si>
  <si>
    <t>5.5.</t>
  </si>
  <si>
    <t>6.1.</t>
  </si>
  <si>
    <t>6.2.</t>
  </si>
  <si>
    <t>8.5.</t>
  </si>
  <si>
    <t>9.1.</t>
  </si>
  <si>
    <t>11.1.</t>
  </si>
  <si>
    <t>11.2.</t>
  </si>
  <si>
    <t>11.3.</t>
  </si>
  <si>
    <t>11.4.</t>
  </si>
  <si>
    <t>11.7.</t>
  </si>
  <si>
    <t>11.9.</t>
  </si>
  <si>
    <t>Приведение длин пассажирских платформ к фактической протяженности пассажирских и пригородных поездов</t>
  </si>
  <si>
    <t>Примечание</t>
  </si>
  <si>
    <t>ДОСС</t>
  </si>
  <si>
    <t>Развитие пассажирской инфраструктуры</t>
  </si>
  <si>
    <t>Развитие онлайн-услуг для пассажиров</t>
  </si>
  <si>
    <t>Формирование новых форм взаимодействия с органами власти</t>
  </si>
  <si>
    <t>14.7.</t>
  </si>
  <si>
    <t>Организация контроля за состоянием технических средств пассажирского комплекса МК МЖД</t>
  </si>
  <si>
    <t>АО "ФПК"</t>
  </si>
  <si>
    <t>ЦЛ, ПКТБ Л</t>
  </si>
  <si>
    <t>Обслуживание маломобильных групп пассажиров</t>
  </si>
  <si>
    <t>Развитие объектов пригородной инфраструктуры в городах Красноярск и Уфа</t>
  </si>
  <si>
    <t>"___"  ______________ 2016 г</t>
  </si>
  <si>
    <t>_______________________/А.А.Краснощёк/</t>
  </si>
  <si>
    <t>Мероприятия</t>
  </si>
  <si>
    <t>Инвестиции, млн руб.</t>
  </si>
  <si>
    <t>Суммарная потребность</t>
  </si>
  <si>
    <t>в т.ч. в рамках выделенных лимитов</t>
  </si>
  <si>
    <r>
      <t xml:space="preserve">Цель мероприятия </t>
    </r>
    <r>
      <rPr>
        <sz val="11"/>
        <rFont val="Times New Roman"/>
        <family val="1"/>
        <charset val="204"/>
      </rPr>
      <t>(достижимый результат, целевой показатель)</t>
    </r>
  </si>
  <si>
    <t>Сумма</t>
  </si>
  <si>
    <t>Мероприятия по уменьшнеию времени в пути</t>
  </si>
  <si>
    <t>Снижение тарифной нагрузки на пассажира, снижение себестоимости транспортного продукта</t>
  </si>
  <si>
    <t>Развитие системы продаж, в том числе внутри структуры Холдинга "РЖД"</t>
  </si>
  <si>
    <t>Расширение ассортимента сервисного меню, а также пересадочных сообщений в том числе с участием других видов транспорта</t>
  </si>
  <si>
    <t>Мероприятия, нарпавленные на повышение заинтересованности клментов в транспортном продукте Холдинга "РЖД" и создании благоприятной ситуации для роста объемов и тарифов в отдельных сегментах рынка</t>
  </si>
  <si>
    <t>Расшиение сети продаж, увеличение полигона деятельности, ключевые мероприятия по усилению перспективных транспортных направлений</t>
  </si>
  <si>
    <t>Развитие информационного сопровождения перевозочного процесса, PR-мероприятия в медийном пространстве, развитие каналов обратной связи "пассажир-перевозчик" и т.п.</t>
  </si>
  <si>
    <t>Развитие сервисов мобильных приложений и в сети интернет, в том числе с увеличением возможностей дистанционной оплаты презда и других услуг</t>
  </si>
  <si>
    <t>Повышение профессионального уровня персонала, развитие системы мотивации персонала и аутсорсеров к использованию клиентоориентированных методов работы</t>
  </si>
  <si>
    <t>Работа с государственными структурами по укреплению юридической базы Холдинга "РЖД" и решению вопросов взаимодействия с государственными бюджетам</t>
  </si>
  <si>
    <t>в т.ч. доп. потребность</t>
  </si>
  <si>
    <t>Программа направлена на усиление роли и значимости процесса обслуживания клиента во всех сферах работы Холдинга РЖД. Решаются задачи по повышению потребительской стоимости пассажирских перевозок, усилению позиций Холдинга РЖД на рынке транспортных услуг и освоению дополнительных объемов перевозок, развитию материальной базы пассажирского хозяйства, усилению позиций железных дорог в медийном пространстве и повышению положительного образа восприятия транспортных продуктов Холдинга и бренда "РЖД" в целом, а также ряд других задач</t>
  </si>
  <si>
    <t>13.9.</t>
  </si>
  <si>
    <t>Адаптация пассажирских обустройств для ММГН</t>
  </si>
  <si>
    <t xml:space="preserve">   - оборудование платформ пандусами</t>
  </si>
  <si>
    <t xml:space="preserve">   - оборудование платформ подъемниками </t>
  </si>
  <si>
    <t xml:space="preserve">   - оборудование платформ тактильной плиткой</t>
  </si>
  <si>
    <t>Программа мероприятий, направленных на повышение качества транспортного обслуживания пассажиров в 2017-19 гг.,
 проводимых под девизом «Год Пассажира»</t>
  </si>
  <si>
    <t>Совершенствование маркетинговой и тарифной политики, в том числе на услуги инфраструктуры</t>
  </si>
  <si>
    <t>Организовать продажу проездных документов через каналы взаимодействия  банков</t>
  </si>
  <si>
    <t>Разработка технологии реализация проездных документов на ЭВС "Сапсан" на сутки</t>
  </si>
  <si>
    <t>Разработка мобильного приложения "Сапсан"</t>
  </si>
  <si>
    <t xml:space="preserve">Разработка и автоматизация системы управления взаимоотношениями с клиентами (CRM) </t>
  </si>
  <si>
    <t>2017-2019 г.</t>
  </si>
  <si>
    <t>Предусмотреть в графике движения синхронизацию поездов Сапсан и Аллегро таким образом, чтобы время стыковки составляло в пределах 1-1.5 часов как минимум у 1 пары поездов (в зимнем и летнем расписаниях)</t>
  </si>
  <si>
    <t>Развитие новых направлений, в т.ч. мультимодальных перевозок с участием поездов ДОСС</t>
  </si>
  <si>
    <t>Возможность реализации мероприятия исключительно за счет организационно-технических мер (+/-)</t>
  </si>
  <si>
    <t>-</t>
  </si>
  <si>
    <t>+</t>
  </si>
  <si>
    <t>№</t>
  </si>
  <si>
    <t>Маршрут</t>
  </si>
  <si>
    <t>Через</t>
  </si>
  <si>
    <t>Маневровые операции</t>
  </si>
  <si>
    <t>С.-Пет.-Главн</t>
  </si>
  <si>
    <t>Москва</t>
  </si>
  <si>
    <t>Бологое</t>
  </si>
  <si>
    <t>нет</t>
  </si>
  <si>
    <t>Мурманск</t>
  </si>
  <si>
    <t>Петрозаводск</t>
  </si>
  <si>
    <t>Вологда I</t>
  </si>
  <si>
    <t>Череповец I</t>
  </si>
  <si>
    <t>Москва Пасс.</t>
  </si>
  <si>
    <t>Волховстрой II</t>
  </si>
  <si>
    <t>Псков-Пасс.</t>
  </si>
  <si>
    <t>Бологое-Моск.</t>
  </si>
  <si>
    <t>Новгород-на-Волх.</t>
  </si>
  <si>
    <t>Москва-Пасс.-Яросл.</t>
  </si>
  <si>
    <t>Северодвинск</t>
  </si>
  <si>
    <t>Обозерская</t>
  </si>
  <si>
    <t>Архангельск</t>
  </si>
  <si>
    <t xml:space="preserve"> Москва-Пасс.-Курск.</t>
  </si>
  <si>
    <t>Киров</t>
  </si>
  <si>
    <t>Н.Новгород-Моск.</t>
  </si>
  <si>
    <t>Москва-Пасс.-Курск.</t>
  </si>
  <si>
    <t>Пермь II</t>
  </si>
  <si>
    <t>Москва-Пасс.-Казан.</t>
  </si>
  <si>
    <t>Чебоксары</t>
  </si>
  <si>
    <t>Канаш</t>
  </si>
  <si>
    <t>Москва-Пасс.-Казан</t>
  </si>
  <si>
    <t>Казань</t>
  </si>
  <si>
    <t>Йошкар-Ола</t>
  </si>
  <si>
    <t>Зеленый Дол</t>
  </si>
  <si>
    <t>Ижевск</t>
  </si>
  <si>
    <t>Агрыз</t>
  </si>
  <si>
    <t>Наб. Челны</t>
  </si>
  <si>
    <t>Уфа</t>
  </si>
  <si>
    <t>Самара</t>
  </si>
  <si>
    <t>Оренбург</t>
  </si>
  <si>
    <t>Пенза I</t>
  </si>
  <si>
    <t>Рязань II, Ряжск</t>
  </si>
  <si>
    <t>Ульяновск-Центр.</t>
  </si>
  <si>
    <t>Инза</t>
  </si>
  <si>
    <t>Саратов</t>
  </si>
  <si>
    <t>Тамбов</t>
  </si>
  <si>
    <t>Волгоград I</t>
  </si>
  <si>
    <t>Грязи-Волг.</t>
  </si>
  <si>
    <t>Тольятти</t>
  </si>
  <si>
    <t>Рузаевка</t>
  </si>
  <si>
    <t>Сызрань</t>
  </si>
  <si>
    <t>Воронеж</t>
  </si>
  <si>
    <t>Грязи Воронеж.</t>
  </si>
  <si>
    <t>Москва-Пасс.-Кур.</t>
  </si>
  <si>
    <t>Курск</t>
  </si>
  <si>
    <t>Орел</t>
  </si>
  <si>
    <t>Белгород</t>
  </si>
  <si>
    <t>Ростов-Глав.</t>
  </si>
  <si>
    <t>Адлер</t>
  </si>
  <si>
    <t>Краснодар</t>
  </si>
  <si>
    <t>Симферополь</t>
  </si>
  <si>
    <t>Юровский, Керчь</t>
  </si>
  <si>
    <t xml:space="preserve">Москва-Пасс.-Казан. </t>
  </si>
  <si>
    <t>Анапа</t>
  </si>
  <si>
    <t>Новороссийск</t>
  </si>
  <si>
    <t>Кисловодск</t>
  </si>
  <si>
    <t>Нальчик</t>
  </si>
  <si>
    <t>Владикавказ</t>
  </si>
  <si>
    <t>Екатеринбург-Пасс.</t>
  </si>
  <si>
    <t>Нижневартовск I</t>
  </si>
  <si>
    <t>Сургут</t>
  </si>
  <si>
    <t>Омск-Пассажирский</t>
  </si>
  <si>
    <t>Новосибирск-Главн.</t>
  </si>
  <si>
    <t>Барабинск</t>
  </si>
  <si>
    <t>Красноярск</t>
  </si>
  <si>
    <t>Мариинск</t>
  </si>
  <si>
    <t>Иркутск-Пасс.</t>
  </si>
  <si>
    <t>Тайшет</t>
  </si>
  <si>
    <t>Чита I</t>
  </si>
  <si>
    <t>Улан-Удэ</t>
  </si>
  <si>
    <t>Владивосток</t>
  </si>
  <si>
    <t>Хабаровск I</t>
  </si>
  <si>
    <t>Уссурийск</t>
  </si>
  <si>
    <t>Благовещенск</t>
  </si>
  <si>
    <t>Биробиджан I</t>
  </si>
  <si>
    <t>Москва Яр.</t>
  </si>
  <si>
    <t>Ярославль Гл.</t>
  </si>
  <si>
    <t>Ростов</t>
  </si>
  <si>
    <t>Москва Каз. ч/з Митьково</t>
  </si>
  <si>
    <t>№ поезда</t>
  </si>
  <si>
    <t>11</t>
  </si>
  <si>
    <t>12</t>
  </si>
  <si>
    <t>14</t>
  </si>
  <si>
    <t>13</t>
  </si>
  <si>
    <t>29</t>
  </si>
  <si>
    <t>30</t>
  </si>
  <si>
    <t>35</t>
  </si>
  <si>
    <t>36</t>
  </si>
  <si>
    <t>43</t>
  </si>
  <si>
    <t>44</t>
  </si>
  <si>
    <t>49</t>
  </si>
  <si>
    <t>50</t>
  </si>
  <si>
    <t>57</t>
  </si>
  <si>
    <t>58</t>
  </si>
  <si>
    <t>59</t>
  </si>
  <si>
    <t/>
  </si>
  <si>
    <t>69</t>
  </si>
  <si>
    <t>70</t>
  </si>
  <si>
    <t>102</t>
  </si>
  <si>
    <t>101</t>
  </si>
  <si>
    <t>103</t>
  </si>
  <si>
    <t>104</t>
  </si>
  <si>
    <t>110</t>
  </si>
  <si>
    <t>109</t>
  </si>
  <si>
    <t>114</t>
  </si>
  <si>
    <t>115</t>
  </si>
  <si>
    <t>116</t>
  </si>
  <si>
    <t>125</t>
  </si>
  <si>
    <t>126</t>
  </si>
  <si>
    <t>127</t>
  </si>
  <si>
    <t>128</t>
  </si>
  <si>
    <t>129</t>
  </si>
  <si>
    <t>130</t>
  </si>
  <si>
    <t>139</t>
  </si>
  <si>
    <t>140</t>
  </si>
  <si>
    <t>143</t>
  </si>
  <si>
    <t>144</t>
  </si>
  <si>
    <t>152</t>
  </si>
  <si>
    <t>151</t>
  </si>
  <si>
    <t>153</t>
  </si>
  <si>
    <t>154</t>
  </si>
  <si>
    <t>156</t>
  </si>
  <si>
    <t>155</t>
  </si>
  <si>
    <t>157</t>
  </si>
  <si>
    <t>158</t>
  </si>
  <si>
    <t>167</t>
  </si>
  <si>
    <t>168</t>
  </si>
  <si>
    <t>187</t>
  </si>
  <si>
    <t>188</t>
  </si>
  <si>
    <t>202</t>
  </si>
  <si>
    <t>201</t>
  </si>
  <si>
    <t>205</t>
  </si>
  <si>
    <t>206</t>
  </si>
  <si>
    <t>221</t>
  </si>
  <si>
    <t>225</t>
  </si>
  <si>
    <t>226</t>
  </si>
  <si>
    <t>227</t>
  </si>
  <si>
    <t>228</t>
  </si>
  <si>
    <t>229</t>
  </si>
  <si>
    <t>230</t>
  </si>
  <si>
    <t>233</t>
  </si>
  <si>
    <t>234</t>
  </si>
  <si>
    <t>235</t>
  </si>
  <si>
    <t>236</t>
  </si>
  <si>
    <t>237</t>
  </si>
  <si>
    <t>238</t>
  </si>
  <si>
    <t>241</t>
  </si>
  <si>
    <t>242</t>
  </si>
  <si>
    <t>243</t>
  </si>
  <si>
    <t>244</t>
  </si>
  <si>
    <t>247</t>
  </si>
  <si>
    <t>249</t>
  </si>
  <si>
    <t>250</t>
  </si>
  <si>
    <t>251</t>
  </si>
  <si>
    <t>252</t>
  </si>
  <si>
    <t>259</t>
  </si>
  <si>
    <t>260</t>
  </si>
  <si>
    <t>261</t>
  </si>
  <si>
    <t>262</t>
  </si>
  <si>
    <t>269</t>
  </si>
  <si>
    <t>270</t>
  </si>
  <si>
    <t>273</t>
  </si>
  <si>
    <t>274</t>
  </si>
  <si>
    <t>282</t>
  </si>
  <si>
    <t>285</t>
  </si>
  <si>
    <t>286</t>
  </si>
  <si>
    <t>290</t>
  </si>
  <si>
    <t>289</t>
  </si>
  <si>
    <t>293</t>
  </si>
  <si>
    <t>294</t>
  </si>
  <si>
    <t>305</t>
  </si>
  <si>
    <t>306</t>
  </si>
  <si>
    <t>307</t>
  </si>
  <si>
    <t>308</t>
  </si>
  <si>
    <t>309</t>
  </si>
  <si>
    <t>310</t>
  </si>
  <si>
    <t>311</t>
  </si>
  <si>
    <t>312</t>
  </si>
  <si>
    <t>325</t>
  </si>
  <si>
    <t>326</t>
  </si>
  <si>
    <t>336</t>
  </si>
  <si>
    <t>339</t>
  </si>
  <si>
    <t>340</t>
  </si>
  <si>
    <t>343</t>
  </si>
  <si>
    <t>344</t>
  </si>
  <si>
    <t>346</t>
  </si>
  <si>
    <t>345</t>
  </si>
  <si>
    <t>353</t>
  </si>
  <si>
    <t>354</t>
  </si>
  <si>
    <t>368</t>
  </si>
  <si>
    <t>367</t>
  </si>
  <si>
    <t>377</t>
  </si>
  <si>
    <t>378</t>
  </si>
  <si>
    <t>399</t>
  </si>
  <si>
    <t>400</t>
  </si>
  <si>
    <t>451</t>
  </si>
  <si>
    <t>452</t>
  </si>
  <si>
    <t>453</t>
  </si>
  <si>
    <t>454</t>
  </si>
  <si>
    <t>455</t>
  </si>
  <si>
    <t>456</t>
  </si>
  <si>
    <t>457</t>
  </si>
  <si>
    <t>458</t>
  </si>
  <si>
    <t>461</t>
  </si>
  <si>
    <t>462</t>
  </si>
  <si>
    <t>463</t>
  </si>
  <si>
    <t>464</t>
  </si>
  <si>
    <t>465</t>
  </si>
  <si>
    <t>466</t>
  </si>
  <si>
    <t>467</t>
  </si>
  <si>
    <t>468</t>
  </si>
  <si>
    <t>470</t>
  </si>
  <si>
    <t>469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</si>
  <si>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</si>
  <si>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</si>
  <si>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</si>
  <si>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</si>
  <si>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</si>
  <si>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</si>
  <si>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</si>
  <si>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</si>
  <si>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</si>
  <si>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</si>
  <si>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</si>
  <si>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</si>
  <si>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491</t>
  </si>
  <si>
    <t>492</t>
  </si>
  <si>
    <t>493</t>
  </si>
  <si>
    <t>494</t>
  </si>
  <si>
    <t>495</t>
  </si>
  <si>
    <t>496</t>
  </si>
  <si>
    <t>497</t>
  </si>
  <si>
    <t>498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</si>
  <si>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</si>
  <si>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</si>
  <si>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</si>
  <si>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</si>
  <si>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</si>
  <si>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</si>
  <si>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</si>
  <si>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</si>
  <si>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</si>
  <si>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</si>
  <si>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</si>
  <si>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</si>
  <si>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</si>
  <si>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</si>
  <si>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517</t>
  </si>
  <si>
    <t>518</t>
  </si>
  <si>
    <t>519</t>
  </si>
  <si>
    <t>520</t>
  </si>
  <si>
    <t>521</t>
  </si>
  <si>
    <t>522</t>
  </si>
  <si>
    <t>527</t>
  </si>
  <si>
    <t>528</t>
  </si>
  <si>
    <t>531</t>
  </si>
  <si>
    <t>532</t>
  </si>
  <si>
    <t>533</t>
  </si>
  <si>
    <t>534</t>
  </si>
  <si>
    <t>536</t>
  </si>
  <si>
    <t>535</t>
  </si>
  <si>
    <t>539</t>
  </si>
  <si>
    <t>540</t>
  </si>
  <si>
    <t>544</t>
  </si>
  <si>
    <t>543</t>
  </si>
  <si>
    <t>545</t>
  </si>
  <si>
    <t>546</t>
  </si>
  <si>
    <t>549</t>
  </si>
  <si>
    <t>550</t>
  </si>
  <si>
    <t>557</t>
  </si>
  <si>
    <t>558</t>
  </si>
  <si>
    <t>563</t>
  </si>
  <si>
    <t>564</t>
  </si>
  <si>
    <t>579</t>
  </si>
  <si>
    <t>580</t>
  </si>
  <si>
    <t>581</t>
  </si>
  <si>
    <t>582</t>
  </si>
  <si>
    <t>584</t>
  </si>
  <si>
    <t>585</t>
  </si>
  <si>
    <t>586</t>
  </si>
  <si>
    <t>587</t>
  </si>
  <si>
    <t>588</t>
  </si>
  <si>
    <t>589</t>
  </si>
  <si>
    <t>590</t>
  </si>
  <si>
    <t>592</t>
  </si>
  <si>
    <t>591</t>
  </si>
  <si>
    <t>593</t>
  </si>
  <si>
    <t>594</t>
  </si>
  <si>
    <t>595</t>
  </si>
  <si>
    <t>607</t>
  </si>
  <si>
    <t>608</t>
  </si>
  <si>
    <t>637</t>
  </si>
  <si>
    <t>638</t>
  </si>
  <si>
    <t>641</t>
  </si>
  <si>
    <t>642</t>
  </si>
  <si>
    <t>643</t>
  </si>
  <si>
    <t>644</t>
  </si>
  <si>
    <t>677</t>
  </si>
  <si>
    <t>678</t>
  </si>
  <si>
    <t>679</t>
  </si>
  <si>
    <t>680</t>
  </si>
  <si>
    <t>803</t>
  </si>
  <si>
    <t>804</t>
  </si>
  <si>
    <t>В среднем ускорение каждой пары составит 2 ч. 50 минут</t>
  </si>
  <si>
    <t>Станция отправления</t>
  </si>
  <si>
    <t>КИСЛОВОДСК</t>
  </si>
  <si>
    <t>МОСКВА КАЗАНСКАЯ</t>
  </si>
  <si>
    <t>АНАПА</t>
  </si>
  <si>
    <t>САРАТОВ 1 ПАСС</t>
  </si>
  <si>
    <t>АДЛЕР</t>
  </si>
  <si>
    <t>НОВОРОССИЙСК</t>
  </si>
  <si>
    <t>САНКТ-ПЕТЕРБУРГ-ГЛАВН.</t>
  </si>
  <si>
    <t>ИРКУТСК ПАССАЖИРСКИЙ</t>
  </si>
  <si>
    <t>НОВОКУЗНЕЦК</t>
  </si>
  <si>
    <t>РОСТОВ-ГЛАВНЫЙ</t>
  </si>
  <si>
    <t>НИЖНИЙ НОВГОРОД МОСКОВ</t>
  </si>
  <si>
    <t>ТЫНДА</t>
  </si>
  <si>
    <t>МОСКВА БЕЛОРУССКАЯ</t>
  </si>
  <si>
    <t>ЧЕЛЯБИНСК-ГЛАВНЫЙ</t>
  </si>
  <si>
    <t>САНКТ-ПЕТЕРБУРГ ЛАДОЖ.</t>
  </si>
  <si>
    <t>КРАСНОЯРСК ПАСС</t>
  </si>
  <si>
    <t>НОВОСИБИРСК-ГЛАВНЫЙ</t>
  </si>
  <si>
    <t>АРХАНГЕЛЬСК ГОРОД</t>
  </si>
  <si>
    <t>МУРМАНСК</t>
  </si>
  <si>
    <t>СЕВЕРОБАЙКАЛЬСК</t>
  </si>
  <si>
    <t>ЕКАТЕРИНБУРГ-ПАССАЖИРС</t>
  </si>
  <si>
    <t>МОСКВА КИЕВСКАЯ</t>
  </si>
  <si>
    <t>БАРНАУЛ</t>
  </si>
  <si>
    <t>БЛАГОВЕЩЕНСК/ЧИТА</t>
  </si>
  <si>
    <t>ЧЕРЕПОВЕЦ 1</t>
  </si>
  <si>
    <t>МОСКВА КУРСКАЯ</t>
  </si>
  <si>
    <t>СУХУМ</t>
  </si>
  <si>
    <t>ВОРКУТА</t>
  </si>
  <si>
    <t>ПЕРМЬ 2</t>
  </si>
  <si>
    <t>НИЖНИЙ ТАГИЛ</t>
  </si>
  <si>
    <t>Н.ТАГИЛ/НИЖНЕВАРТОВСК 1</t>
  </si>
  <si>
    <t>КИРОВ ПАСС</t>
  </si>
  <si>
    <t>МОСКВА ПАВЕЛЕЦКАЯ</t>
  </si>
  <si>
    <t>ТОМСК 2</t>
  </si>
  <si>
    <t>ИЖЕВСК</t>
  </si>
  <si>
    <t>УФА</t>
  </si>
  <si>
    <t>ТАМБОВ 1</t>
  </si>
  <si>
    <t>САМАРА</t>
  </si>
  <si>
    <t>АСТРАХАНЬ 1</t>
  </si>
  <si>
    <t>СМОЛЕНСК/                     БРЯНСК</t>
  </si>
  <si>
    <t>КАЗАНЬ ПАСС</t>
  </si>
  <si>
    <t>СПЕТЕРБУРГ  Гл</t>
  </si>
  <si>
    <t>УЛЬЯНОВСК ЦЕНТР.</t>
  </si>
  <si>
    <t>КОСТРОМА НОВАЯ</t>
  </si>
  <si>
    <t>ОРСК</t>
  </si>
  <si>
    <t>СОСНОГОРСК</t>
  </si>
  <si>
    <t>СМОЛЕНСК ЦЕНТРАЛЬНЫЙ</t>
  </si>
  <si>
    <t>ТОЛЬЯТТИ</t>
  </si>
  <si>
    <t>ПЕЧОРА</t>
  </si>
  <si>
    <t>БЕЛГОРОД/                 С.ОСКОЛ</t>
  </si>
  <si>
    <t>ЛАБЫТНАНГИ</t>
  </si>
  <si>
    <t>НОВЫЙ УРЕНГОЙ</t>
  </si>
  <si>
    <t>ПРИОБЬЕ</t>
  </si>
  <si>
    <t>ВЛАДИКАВКАЗ</t>
  </si>
  <si>
    <t>КРАСНОДАР 1</t>
  </si>
  <si>
    <t>Станция назначения</t>
  </si>
  <si>
    <t>БЛАГОВЕЩЕНСК</t>
  </si>
  <si>
    <t xml:space="preserve">НИЖНИЙ ТАГИЛ </t>
  </si>
  <si>
    <t>НИЖНЕВАРТОВСК 1</t>
  </si>
  <si>
    <t>КУРГАН</t>
  </si>
  <si>
    <t>СПЕТЕРБУРГ ГЛ.</t>
  </si>
  <si>
    <t>БЕЛГОРОД</t>
  </si>
  <si>
    <t>Приложение 1</t>
  </si>
  <si>
    <t>Фактическое время в пути в графике 2015/16 года</t>
  </si>
  <si>
    <t>Общее ускорение</t>
  </si>
  <si>
    <t>ЦОПР</t>
  </si>
  <si>
    <t>прочие</t>
  </si>
  <si>
    <t>ВСЕГО</t>
  </si>
  <si>
    <t>1_отрасл.станд.</t>
  </si>
  <si>
    <t xml:space="preserve">_полит./юрид.меропр., </t>
  </si>
  <si>
    <t xml:space="preserve">_тарифн.меропр., </t>
  </si>
  <si>
    <t xml:space="preserve">_технолог.коррект., </t>
  </si>
  <si>
    <t xml:space="preserve">_технолог.линий, </t>
  </si>
  <si>
    <t xml:space="preserve">_новых_услуг, </t>
  </si>
  <si>
    <t xml:space="preserve">_коммуник./медийн./пиар_меропр., </t>
  </si>
  <si>
    <t xml:space="preserve">_коммуникац.систем, </t>
  </si>
  <si>
    <t xml:space="preserve">_отраслевых_стандартов, </t>
  </si>
  <si>
    <t xml:space="preserve">ваг.приобр./реновац.ПС, </t>
  </si>
  <si>
    <t>_ОПИ_дооборуд.</t>
  </si>
  <si>
    <t xml:space="preserve">_новых/доп.марш.ПДС, </t>
  </si>
  <si>
    <t xml:space="preserve">_новых/доп.приг.маршр., </t>
  </si>
  <si>
    <t xml:space="preserve">_ОПИ_КР/реконстр., </t>
  </si>
  <si>
    <t xml:space="preserve">_меропр.персонал., </t>
  </si>
  <si>
    <t>Тактические цели Программы "Год пассажира" для департаментов и филиалов Холдинга РЖД</t>
  </si>
  <si>
    <t>ЦДПО, ЦДМВ, 
ДОСС</t>
  </si>
  <si>
    <t>недостающие средства</t>
  </si>
  <si>
    <t>потребный доп.объем</t>
  </si>
  <si>
    <t>в бюджете</t>
  </si>
  <si>
    <t>Общий объем</t>
  </si>
  <si>
    <t xml:space="preserve">Количество мероприятий по работе с персоналом </t>
  </si>
  <si>
    <t>Создание новых онлайн-услуг/мобильных приложений</t>
  </si>
  <si>
    <t>Создание новых видов услуг</t>
  </si>
  <si>
    <t>Создание новых и корректировка действующих отраслевых стандартов</t>
  </si>
  <si>
    <t>Количество технологических корректировок</t>
  </si>
  <si>
    <t>Число новых технологических линий</t>
  </si>
  <si>
    <t>Количество тарифных корректировок</t>
  </si>
  <si>
    <t>6,7 млрд</t>
  </si>
  <si>
    <t>Сокращение эксплуатационных расходов, млн р.</t>
  </si>
  <si>
    <t>Количество политических/юридических мероприятий</t>
  </si>
  <si>
    <t>Проведение коммуникационных/медийных/PR мероприятий</t>
  </si>
  <si>
    <t>в том числе для ММГН, ед.</t>
  </si>
  <si>
    <t>Строительство и реновация объектов инфраструктуры пассажирского комплекса, ед.,</t>
  </si>
  <si>
    <t>Приобретение и капремонт единиц подвижного состава, ед.</t>
  </si>
  <si>
    <t>пригородного сообщения, пар.</t>
  </si>
  <si>
    <t>дальнего следования, пар</t>
  </si>
  <si>
    <t>Назначение дополнительных поездов:</t>
  </si>
  <si>
    <t>_+10% (176,1 млрд)</t>
  </si>
  <si>
    <t>458,9 м.р.</t>
  </si>
  <si>
    <t>до 10%</t>
  </si>
  <si>
    <t>Рост доходов, млн р.</t>
  </si>
  <si>
    <t>191т.п.</t>
  </si>
  <si>
    <t>Увеличение объемов перевозок, тыс. пасс. в год</t>
  </si>
  <si>
    <t>до 50%</t>
  </si>
  <si>
    <t>Снижение количества обращений на некорректное поведение персонала</t>
  </si>
  <si>
    <t>от 5 до 50%</t>
  </si>
  <si>
    <t>Снижение количества обоснованных жалоб</t>
  </si>
  <si>
    <t>от 5% до 10%</t>
  </si>
  <si>
    <t>Рост индекса удовлетворенности пассажира</t>
  </si>
  <si>
    <t>ЦДПО бюджет</t>
  </si>
  <si>
    <t>ЦДПО полная</t>
  </si>
  <si>
    <t>ФПК</t>
  </si>
  <si>
    <t>ДОСС бюджет</t>
  </si>
  <si>
    <t>ДОСС полное фин.</t>
  </si>
  <si>
    <t>полная программа инвестиций</t>
  </si>
  <si>
    <t>в рамках бюджета</t>
  </si>
  <si>
    <t>в том числе по Департаментам и филиалам</t>
  </si>
  <si>
    <t>Сводные показатели программы Год пассажира 2016</t>
  </si>
  <si>
    <t>Цели верхнего уровня</t>
  </si>
  <si>
    <t>Тактические цели мероприятий</t>
  </si>
  <si>
    <t>согласно программе</t>
  </si>
  <si>
    <t>Политические и юридические мероприятия</t>
  </si>
  <si>
    <t>Тарифные мерпориятия</t>
  </si>
  <si>
    <t>Мероприятия по работе с персоналом</t>
  </si>
  <si>
    <t>Технологические корректировки</t>
  </si>
  <si>
    <t>Новые технологические линии</t>
  </si>
  <si>
    <t>Новые услуги (продукты)</t>
  </si>
  <si>
    <t>Разработка и внедрение простого и понятного интерфейса для пассажиров на сайте ОАО "РЖД", позволяющего:
   - самостоятельно составлять кратность питания на маршруте следования поезда,
   - получать информацию о наличии вагона-ресторана или буфета в составе поезда</t>
  </si>
  <si>
    <t xml:space="preserve">Обучение работников ПКТБ Л на экспертов в области оценки доступности объектов пассажирской инфраструктуры, вагонов пассажирских поездов и предоставляемых услуг для пассажиров из числа инвалидов </t>
  </si>
  <si>
    <t>Проведение экспертизы работниками железнодорожного транспорта условий доступности пассажирских вагонов (специальные вагоны, конструкция которых обеспечивает их доступность для инвалидов, в том числе передвигающихся в кресле - коляске) и железнодорожных вокзалов для пассажиров из числа инвалидов</t>
  </si>
  <si>
    <t>1_меропр.персон.</t>
  </si>
  <si>
    <t>в течение 2017 г.</t>
  </si>
  <si>
    <t>Разработка механизмов оптимизации распределения пассажиропотоков в пригородном сообщении</t>
  </si>
  <si>
    <t>Перераспределение пассажиропотоков в часы "пик"</t>
  </si>
  <si>
    <t>Анализ работы систем управления микроклиматом на эксплуатируемых электропоездах</t>
  </si>
  <si>
    <t>Выработка мероприятий по улучшению работы систем микроклимата на электропоездах</t>
  </si>
  <si>
    <t>1_технолог.коррект.</t>
  </si>
  <si>
    <t>Ответственные</t>
  </si>
  <si>
    <t>Изменение алгоритма приведения в действие функции экстренного торможения пассажирского поезда с разработкой технических решений</t>
  </si>
  <si>
    <t>ЦЛ, ПКТБ Л, ЦРБ, Цтех, ЦТ</t>
  </si>
  <si>
    <t>2017-2018 г.г.</t>
  </si>
  <si>
    <t>Возможность подачи сигнала тревоги пассажирами или поездной бригадой машинисту с возможностью последнего вмешиваться в процесс торможения</t>
  </si>
  <si>
    <t>Повышение уровня безопасности перевозочного процесса и качества обслуживания пассажиров</t>
  </si>
  <si>
    <t>Разработка функционала в АС «Остановочные пункты» - "Оснащенность ТПУ на объектах инфраструктуры пассажирского комплекса".</t>
  </si>
  <si>
    <t>Обеспечения руководящего состава актуальной информацией для принятия управленческих решений</t>
  </si>
  <si>
    <t>Разработать и внедрить систему рейтинговых оценок в рамках СМБД предприятий пассажирского комплекса для повышения безопасности пассажиров, находящихся на объектах с повышенным риском</t>
  </si>
  <si>
    <t>ПКТБ Л от 27.01 16:28</t>
  </si>
  <si>
    <t>ПКТБ Л от 27.01 16:29</t>
  </si>
  <si>
    <t>ПКТБ Л от 27.01 16:30</t>
  </si>
  <si>
    <t>ПКТБ Л от 27.01 16:31</t>
  </si>
  <si>
    <t>ПКТБ Л от 27.01 16:32</t>
  </si>
  <si>
    <t>1_технолог.линия</t>
  </si>
  <si>
    <t>СОВОКУПНЫЕ ПОКАЗАТЕЛИ 
Программы "Год пассажира" в период  2017-19гг.</t>
  </si>
  <si>
    <t>Преложения АО "ФПК"</t>
  </si>
  <si>
    <t>С.-Пет.-Главн. – С.-Пет. Лад.</t>
  </si>
  <si>
    <t>Всего поездов к ускорению 124 пар</t>
  </si>
  <si>
    <t>тел. 260-4809</t>
  </si>
  <si>
    <t>Назначение новых и дополнительных ПДС, пар</t>
  </si>
  <si>
    <t>Назначение новых и дополнительных пригородных поездов, пар</t>
  </si>
  <si>
    <t>Коммуникационное, медийное или пиар-мероприятие</t>
  </si>
  <si>
    <t>Создание коммуникационных систем</t>
  </si>
  <si>
    <t>Внедрение отраслевых стандартов</t>
  </si>
  <si>
    <t>Число приобретаемых/восстанавливаемых вагонов</t>
  </si>
  <si>
    <t>Число объектов пассажирской инфраструктуры</t>
  </si>
  <si>
    <t>_+3%(до 95%)</t>
  </si>
  <si>
    <t>В рамках программы "Дневной экспресс" повышение маршрутных скоростей пассажирских поездов , за счет модернизации инфраструктуры, в том числе с устранением «барьерных мест» по</t>
  </si>
  <si>
    <t>направлениям, в том числе:</t>
  </si>
  <si>
    <t xml:space="preserve">   - Москва - Красное</t>
  </si>
  <si>
    <t xml:space="preserve">   - Москва - Белгород</t>
  </si>
  <si>
    <t>2017 г.</t>
  </si>
  <si>
    <t>2019 г.</t>
  </si>
  <si>
    <t>ЦДИ</t>
  </si>
  <si>
    <t>На общее время 593 ч</t>
  </si>
  <si>
    <t>Перечень маршрутов поездов, сформированных из двухэтажных вагонов</t>
  </si>
  <si>
    <t>АО "ФПК", ЦОС</t>
  </si>
  <si>
    <t>ЦППК</t>
  </si>
  <si>
    <t>Инвестиционный доп. бюджет</t>
  </si>
</sst>
</file>

<file path=xl/styles.xml><?xml version="1.0" encoding="utf-8"?>
<styleSheet xmlns="http://schemas.openxmlformats.org/spreadsheetml/2006/main">
  <numFmts count="3">
    <numFmt numFmtId="166" formatCode="0.0%"/>
    <numFmt numFmtId="167" formatCode="#,##0;\-#,##0;&quot;-&quot;"/>
    <numFmt numFmtId="168" formatCode="[h]:mm;@"/>
  </numFmts>
  <fonts count="3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rgb="FF0070C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0"/>
    <xf numFmtId="0" fontId="22" fillId="0" borderId="0"/>
    <xf numFmtId="0" fontId="23" fillId="0" borderId="0"/>
  </cellStyleXfs>
  <cellXfs count="213"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2" borderId="7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wrapText="1"/>
    </xf>
    <xf numFmtId="0" fontId="2" fillId="0" borderId="0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7" fillId="3" borderId="1" xfId="0" applyNumberFormat="1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top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vertical="center" wrapText="1"/>
    </xf>
    <xf numFmtId="0" fontId="17" fillId="3" borderId="3" xfId="0" applyNumberFormat="1" applyFont="1" applyFill="1" applyBorder="1" applyAlignment="1">
      <alignment horizontal="center" vertical="center" wrapText="1"/>
    </xf>
    <xf numFmtId="0" fontId="18" fillId="3" borderId="3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7" fillId="4" borderId="13" xfId="0" applyNumberFormat="1" applyFont="1" applyFill="1" applyBorder="1" applyAlignment="1">
      <alignment horizontal="center" vertical="center" wrapText="1"/>
    </xf>
    <xf numFmtId="0" fontId="18" fillId="4" borderId="13" xfId="0" applyNumberFormat="1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top" wrapText="1"/>
    </xf>
    <xf numFmtId="0" fontId="6" fillId="4" borderId="13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/>
    <xf numFmtId="0" fontId="11" fillId="0" borderId="1" xfId="0" applyFont="1" applyFill="1" applyBorder="1" applyAlignment="1">
      <alignment vertical="top" wrapText="1"/>
    </xf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7" fillId="3" borderId="1" xfId="0" applyNumberFormat="1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7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4" fillId="0" borderId="0" xfId="3" applyFont="1"/>
    <xf numFmtId="0" fontId="25" fillId="0" borderId="1" xfId="3" applyFont="1" applyBorder="1"/>
    <xf numFmtId="4" fontId="24" fillId="0" borderId="1" xfId="3" applyNumberFormat="1" applyFont="1" applyBorder="1"/>
    <xf numFmtId="0" fontId="24" fillId="0" borderId="1" xfId="3" applyFont="1" applyBorder="1"/>
    <xf numFmtId="0" fontId="25" fillId="0" borderId="0" xfId="3" applyFont="1"/>
    <xf numFmtId="0" fontId="24" fillId="0" borderId="3" xfId="3" applyFont="1" applyBorder="1"/>
    <xf numFmtId="0" fontId="24" fillId="0" borderId="22" xfId="3" applyFont="1" applyBorder="1"/>
    <xf numFmtId="0" fontId="24" fillId="0" borderId="19" xfId="3" applyFont="1" applyBorder="1"/>
    <xf numFmtId="0" fontId="24" fillId="0" borderId="16" xfId="3" applyFont="1" applyBorder="1"/>
    <xf numFmtId="0" fontId="24" fillId="0" borderId="25" xfId="3" applyFont="1" applyBorder="1"/>
    <xf numFmtId="0" fontId="24" fillId="0" borderId="21" xfId="3" applyFont="1" applyBorder="1"/>
    <xf numFmtId="0" fontId="24" fillId="0" borderId="15" xfId="3" applyFont="1" applyBorder="1"/>
    <xf numFmtId="166" fontId="26" fillId="0" borderId="1" xfId="3" applyNumberFormat="1" applyFont="1" applyBorder="1" applyAlignment="1">
      <alignment horizontal="center"/>
    </xf>
    <xf numFmtId="0" fontId="24" fillId="6" borderId="21" xfId="3" applyFont="1" applyFill="1" applyBorder="1"/>
    <xf numFmtId="0" fontId="24" fillId="6" borderId="1" xfId="3" applyFont="1" applyFill="1" applyBorder="1"/>
    <xf numFmtId="9" fontId="25" fillId="0" borderId="1" xfId="3" applyNumberFormat="1" applyFont="1" applyBorder="1"/>
    <xf numFmtId="9" fontId="25" fillId="0" borderId="1" xfId="3" applyNumberFormat="1" applyFont="1" applyBorder="1" applyAlignment="1">
      <alignment horizontal="center"/>
    </xf>
    <xf numFmtId="9" fontId="24" fillId="0" borderId="1" xfId="3" applyNumberFormat="1" applyFont="1" applyBorder="1"/>
    <xf numFmtId="0" fontId="25" fillId="0" borderId="1" xfId="3" applyFont="1" applyBorder="1" applyAlignment="1">
      <alignment horizontal="center" vertical="center" wrapText="1"/>
    </xf>
    <xf numFmtId="0" fontId="24" fillId="0" borderId="20" xfId="3" applyFont="1" applyBorder="1" applyAlignment="1">
      <alignment wrapText="1"/>
    </xf>
    <xf numFmtId="0" fontId="24" fillId="0" borderId="18" xfId="3" applyFont="1" applyBorder="1" applyAlignment="1">
      <alignment wrapText="1"/>
    </xf>
    <xf numFmtId="0" fontId="24" fillId="0" borderId="14" xfId="3" applyFont="1" applyBorder="1"/>
    <xf numFmtId="0" fontId="24" fillId="0" borderId="3" xfId="3" applyFont="1" applyBorder="1" applyAlignment="1">
      <alignment wrapText="1"/>
    </xf>
    <xf numFmtId="0" fontId="24" fillId="0" borderId="27" xfId="3" applyFont="1" applyBorder="1" applyAlignment="1">
      <alignment wrapText="1"/>
    </xf>
    <xf numFmtId="0" fontId="27" fillId="0" borderId="26" xfId="3" applyFont="1" applyBorder="1"/>
    <xf numFmtId="167" fontId="28" fillId="0" borderId="0" xfId="0" applyNumberFormat="1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top" wrapText="1"/>
    </xf>
    <xf numFmtId="0" fontId="29" fillId="3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8" fillId="0" borderId="0" xfId="0" applyFont="1"/>
    <xf numFmtId="0" fontId="30" fillId="0" borderId="0" xfId="0" applyFont="1"/>
    <xf numFmtId="0" fontId="24" fillId="0" borderId="0" xfId="0" applyFont="1" applyAlignment="1">
      <alignment horizontal="left" vertical="center" indent="7"/>
    </xf>
    <xf numFmtId="0" fontId="24" fillId="0" borderId="0" xfId="0" applyFont="1" applyFill="1" applyAlignment="1">
      <alignment horizontal="center" wrapText="1"/>
    </xf>
    <xf numFmtId="0" fontId="24" fillId="0" borderId="0" xfId="0" applyNumberFormat="1" applyFont="1" applyFill="1" applyAlignment="1">
      <alignment horizontal="center" wrapText="1"/>
    </xf>
    <xf numFmtId="0" fontId="24" fillId="0" borderId="0" xfId="0" applyFont="1"/>
    <xf numFmtId="0" fontId="27" fillId="0" borderId="1" xfId="0" applyFont="1" applyFill="1" applyBorder="1" applyAlignment="1">
      <alignment horizontal="center" wrapText="1"/>
    </xf>
    <xf numFmtId="0" fontId="27" fillId="0" borderId="1" xfId="0" applyNumberFormat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/>
    </xf>
    <xf numFmtId="0" fontId="31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13" fillId="0" borderId="0" xfId="0" applyFont="1" applyFill="1" applyProtection="1"/>
    <xf numFmtId="0" fontId="32" fillId="0" borderId="0" xfId="0" applyFont="1" applyFill="1"/>
    <xf numFmtId="0" fontId="33" fillId="0" borderId="0" xfId="0" applyFont="1" applyFill="1" applyAlignment="1">
      <alignment horizontal="right" vertical="top"/>
    </xf>
    <xf numFmtId="0" fontId="13" fillId="0" borderId="15" xfId="2" applyNumberFormat="1" applyFont="1" applyFill="1" applyBorder="1" applyAlignment="1" applyProtection="1">
      <alignment horizontal="center" vertical="center" wrapText="1"/>
    </xf>
    <xf numFmtId="0" fontId="13" fillId="0" borderId="1" xfId="2" applyNumberFormat="1" applyFont="1" applyFill="1" applyBorder="1" applyAlignment="1" applyProtection="1">
      <alignment horizontal="center" vertical="center" wrapText="1"/>
    </xf>
    <xf numFmtId="168" fontId="13" fillId="0" borderId="1" xfId="2" applyNumberFormat="1" applyFont="1" applyFill="1" applyBorder="1" applyAlignment="1" applyProtection="1">
      <alignment horizontal="center" vertical="center" wrapText="1"/>
    </xf>
    <xf numFmtId="168" fontId="13" fillId="0" borderId="21" xfId="2" applyNumberFormat="1" applyFont="1" applyFill="1" applyBorder="1" applyAlignment="1" applyProtection="1">
      <alignment horizontal="center" vertical="center" wrapText="1"/>
    </xf>
    <xf numFmtId="0" fontId="35" fillId="0" borderId="1" xfId="2" applyNumberFormat="1" applyFont="1" applyFill="1" applyBorder="1" applyAlignment="1" applyProtection="1">
      <alignment horizontal="center" vertical="center" wrapText="1"/>
    </xf>
    <xf numFmtId="0" fontId="36" fillId="0" borderId="15" xfId="2" applyNumberFormat="1" applyFont="1" applyFill="1" applyBorder="1" applyAlignment="1" applyProtection="1">
      <alignment horizontal="center" vertical="center" wrapText="1"/>
    </xf>
    <xf numFmtId="0" fontId="36" fillId="0" borderId="1" xfId="2" applyNumberFormat="1" applyFont="1" applyFill="1" applyBorder="1" applyAlignment="1" applyProtection="1">
      <alignment horizontal="center" vertical="center" wrapText="1"/>
    </xf>
    <xf numFmtId="49" fontId="13" fillId="0" borderId="15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5" xfId="2" applyNumberFormat="1" applyFont="1" applyFill="1" applyBorder="1" applyAlignment="1" applyProtection="1">
      <alignment horizontal="center" vertical="center" wrapText="1"/>
    </xf>
    <xf numFmtId="49" fontId="13" fillId="0" borderId="1" xfId="2" applyNumberFormat="1" applyFont="1" applyFill="1" applyBorder="1" applyAlignment="1" applyProtection="1">
      <alignment horizontal="center" vertical="center" wrapText="1"/>
    </xf>
    <xf numFmtId="49" fontId="13" fillId="0" borderId="16" xfId="2" applyNumberFormat="1" applyFont="1" applyFill="1" applyBorder="1" applyAlignment="1" applyProtection="1">
      <alignment horizontal="center" vertical="center" wrapText="1"/>
    </xf>
    <xf numFmtId="49" fontId="13" fillId="0" borderId="19" xfId="2" applyNumberFormat="1" applyFont="1" applyFill="1" applyBorder="1" applyAlignment="1" applyProtection="1">
      <alignment horizontal="center" vertical="center" wrapText="1"/>
    </xf>
    <xf numFmtId="168" fontId="13" fillId="0" borderId="19" xfId="2" applyNumberFormat="1" applyFont="1" applyFill="1" applyBorder="1" applyAlignment="1" applyProtection="1">
      <alignment horizontal="center" vertical="center" wrapText="1"/>
    </xf>
    <xf numFmtId="168" fontId="13" fillId="0" borderId="22" xfId="2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/>
    <xf numFmtId="168" fontId="33" fillId="0" borderId="0" xfId="0" applyNumberFormat="1" applyFont="1" applyFill="1" applyBorder="1"/>
    <xf numFmtId="168" fontId="33" fillId="0" borderId="23" xfId="0" applyNumberFormat="1" applyFont="1" applyFill="1" applyBorder="1"/>
    <xf numFmtId="0" fontId="33" fillId="0" borderId="0" xfId="0" applyFont="1" applyFill="1" applyBorder="1"/>
    <xf numFmtId="0" fontId="33" fillId="0" borderId="23" xfId="0" applyFont="1" applyFill="1" applyBorder="1"/>
    <xf numFmtId="0" fontId="32" fillId="0" borderId="0" xfId="0" applyFont="1" applyFill="1" applyBorder="1"/>
    <xf numFmtId="0" fontId="32" fillId="0" borderId="23" xfId="0" applyFont="1" applyFill="1" applyBorder="1"/>
    <xf numFmtId="0" fontId="13" fillId="0" borderId="17" xfId="0" applyFont="1" applyFill="1" applyBorder="1" applyProtection="1"/>
    <xf numFmtId="0" fontId="32" fillId="0" borderId="17" xfId="0" applyFont="1" applyFill="1" applyBorder="1"/>
    <xf numFmtId="0" fontId="32" fillId="0" borderId="24" xfId="0" applyFont="1" applyFill="1" applyBorder="1"/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13" fillId="0" borderId="18" xfId="2" applyFont="1" applyFill="1" applyBorder="1" applyAlignment="1" applyProtection="1">
      <alignment horizontal="center" vertical="center" wrapText="1"/>
    </xf>
    <xf numFmtId="0" fontId="13" fillId="0" borderId="1" xfId="2" applyFont="1" applyFill="1" applyBorder="1" applyAlignment="1" applyProtection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3" fillId="0" borderId="14" xfId="2" applyFont="1" applyFill="1" applyBorder="1" applyAlignment="1" applyProtection="1">
      <alignment horizontal="center" vertical="center" wrapText="1"/>
    </xf>
    <xf numFmtId="0" fontId="13" fillId="0" borderId="15" xfId="2" applyFont="1" applyFill="1" applyBorder="1" applyAlignment="1" applyProtection="1">
      <alignment horizontal="center" vertical="center" wrapText="1"/>
    </xf>
    <xf numFmtId="0" fontId="13" fillId="0" borderId="15" xfId="2" applyNumberFormat="1" applyFont="1" applyFill="1" applyBorder="1" applyAlignment="1" applyProtection="1">
      <alignment horizontal="center" vertical="center" wrapText="1"/>
    </xf>
    <xf numFmtId="0" fontId="31" fillId="5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25" fillId="0" borderId="12" xfId="3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2 2" xfId="2"/>
    <cellStyle name="Обычный 3" xfId="3"/>
  </cellStyles>
  <dxfs count="2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4"/>
  <sheetViews>
    <sheetView workbookViewId="0">
      <selection activeCell="D18" sqref="D18"/>
    </sheetView>
  </sheetViews>
  <sheetFormatPr defaultRowHeight="12"/>
  <cols>
    <col min="1" max="1" width="9.140625" style="150"/>
    <col min="2" max="2" width="22.85546875" style="150" customWidth="1"/>
    <col min="3" max="3" width="25.5703125" style="150" customWidth="1"/>
    <col min="4" max="4" width="28.5703125" style="150" customWidth="1"/>
    <col min="5" max="5" width="23.85546875" style="150" customWidth="1"/>
    <col min="6" max="6" width="19.7109375" style="150" customWidth="1"/>
    <col min="7" max="7" width="23.85546875" style="150" customWidth="1"/>
    <col min="8" max="8" width="28.28515625" style="150" customWidth="1"/>
    <col min="9" max="9" width="27.5703125" style="150" customWidth="1"/>
    <col min="10" max="16384" width="9.140625" style="150"/>
  </cols>
  <sheetData>
    <row r="2" spans="2:9">
      <c r="B2" s="147" t="s">
        <v>490</v>
      </c>
      <c r="C2" s="148"/>
      <c r="D2" s="148"/>
      <c r="E2" s="149"/>
      <c r="F2" s="149"/>
      <c r="G2" s="149"/>
      <c r="H2" s="148"/>
    </row>
    <row r="3" spans="2:9">
      <c r="B3" s="151" t="s">
        <v>23</v>
      </c>
      <c r="C3" s="151" t="s">
        <v>46</v>
      </c>
      <c r="D3" s="152" t="s">
        <v>52</v>
      </c>
      <c r="E3" s="152" t="s">
        <v>3</v>
      </c>
      <c r="F3" s="151" t="s">
        <v>7</v>
      </c>
      <c r="G3" s="151" t="s">
        <v>591</v>
      </c>
      <c r="H3" s="151" t="s">
        <v>2</v>
      </c>
      <c r="I3" s="153" t="s">
        <v>473</v>
      </c>
    </row>
    <row r="4" spans="2:9" ht="120">
      <c r="B4" s="154" t="e">
        <f>#REF!</f>
        <v>#REF!</v>
      </c>
      <c r="C4" s="154" t="e">
        <f>#REF!</f>
        <v>#REF!</v>
      </c>
      <c r="D4" s="154" t="e">
        <f>#REF!</f>
        <v>#REF!</v>
      </c>
      <c r="E4" s="154" t="e">
        <f>#REF!</f>
        <v>#REF!</v>
      </c>
      <c r="F4" s="154" t="e">
        <f>#REF!</f>
        <v>#REF!</v>
      </c>
      <c r="G4" s="154" t="e">
        <f>#REF!</f>
        <v>#REF!</v>
      </c>
      <c r="H4" s="154" t="e">
        <f>#REF!</f>
        <v>#REF!</v>
      </c>
      <c r="I4" s="154" t="e">
        <f>#REF!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K99"/>
  <sheetViews>
    <sheetView topLeftCell="A34" zoomScale="80" zoomScaleNormal="80" workbookViewId="0">
      <selection activeCell="J53" sqref="J53"/>
    </sheetView>
  </sheetViews>
  <sheetFormatPr defaultRowHeight="15"/>
  <cols>
    <col min="1" max="1" width="5.85546875" customWidth="1"/>
    <col min="2" max="2" width="83.7109375" customWidth="1"/>
    <col min="3" max="3" width="19.140625" bestFit="1" customWidth="1"/>
    <col min="4" max="4" width="20.5703125" style="1" customWidth="1"/>
    <col min="5" max="5" width="13.85546875" customWidth="1"/>
    <col min="6" max="6" width="14.28515625" customWidth="1"/>
    <col min="7" max="7" width="13.85546875" customWidth="1"/>
    <col min="8" max="8" width="19.28515625" customWidth="1"/>
    <col min="9" max="9" width="24.85546875" customWidth="1"/>
    <col min="10" max="10" width="63.140625" customWidth="1"/>
    <col min="11" max="11" width="19.85546875" style="145" customWidth="1"/>
  </cols>
  <sheetData>
    <row r="1" spans="1:11" ht="15.75">
      <c r="A1" s="5"/>
      <c r="B1" s="15"/>
      <c r="C1" s="15"/>
      <c r="D1" s="15"/>
      <c r="E1" s="10"/>
      <c r="F1" s="10"/>
      <c r="G1" s="10"/>
      <c r="H1" s="15"/>
      <c r="I1" s="15"/>
      <c r="J1" s="15" t="s">
        <v>19</v>
      </c>
    </row>
    <row r="2" spans="1:11" ht="15.75">
      <c r="A2" s="5"/>
      <c r="B2" s="15"/>
      <c r="C2" s="15"/>
      <c r="D2" s="15"/>
      <c r="E2" s="10"/>
      <c r="F2" s="10"/>
      <c r="G2" s="10"/>
      <c r="H2" s="15"/>
      <c r="I2" s="4"/>
      <c r="J2" s="15" t="s">
        <v>20</v>
      </c>
    </row>
    <row r="3" spans="1:11" ht="15.75">
      <c r="A3" s="6"/>
      <c r="B3" s="42"/>
      <c r="C3" s="42"/>
      <c r="D3" s="42"/>
      <c r="E3" s="11"/>
      <c r="F3" s="11"/>
      <c r="G3" s="11"/>
      <c r="H3" s="42"/>
      <c r="I3" s="42"/>
      <c r="J3" s="42" t="s">
        <v>57</v>
      </c>
    </row>
    <row r="4" spans="1:11" ht="15.75">
      <c r="A4" s="6"/>
      <c r="B4" s="42"/>
      <c r="C4" s="42"/>
      <c r="D4" s="42"/>
      <c r="E4" s="11"/>
      <c r="F4" s="11"/>
      <c r="G4" s="11"/>
      <c r="H4" s="42"/>
      <c r="I4" s="42"/>
      <c r="J4" s="3"/>
    </row>
    <row r="5" spans="1:11" ht="15.75">
      <c r="A5" s="6"/>
      <c r="B5" s="42"/>
      <c r="C5" s="42"/>
      <c r="D5" s="42"/>
      <c r="E5" s="11"/>
      <c r="F5" s="11"/>
      <c r="G5" s="11"/>
      <c r="H5" s="42"/>
      <c r="I5" s="42"/>
      <c r="J5" s="42" t="s">
        <v>56</v>
      </c>
    </row>
    <row r="6" spans="1:11" ht="15.75">
      <c r="A6" s="6"/>
      <c r="B6" s="42"/>
      <c r="C6" s="42"/>
      <c r="D6" s="42"/>
      <c r="E6" s="11"/>
      <c r="F6" s="11"/>
      <c r="G6" s="11"/>
      <c r="H6" s="42"/>
      <c r="I6" s="42"/>
      <c r="J6" s="3"/>
    </row>
    <row r="7" spans="1:11" ht="40.5" customHeight="1">
      <c r="A7" s="6"/>
      <c r="B7" s="193" t="s">
        <v>81</v>
      </c>
      <c r="C7" s="194"/>
      <c r="D7" s="194"/>
      <c r="E7" s="194"/>
      <c r="F7" s="194"/>
      <c r="G7" s="194"/>
      <c r="H7" s="194"/>
      <c r="I7" s="194"/>
      <c r="J7" s="194"/>
    </row>
    <row r="8" spans="1:11" ht="15.75">
      <c r="A8" s="6"/>
      <c r="B8" s="195"/>
      <c r="C8" s="196"/>
      <c r="D8" s="196"/>
      <c r="E8" s="196"/>
      <c r="F8" s="196"/>
      <c r="G8" s="196"/>
      <c r="H8" s="196"/>
      <c r="I8" s="196"/>
      <c r="J8" s="196"/>
    </row>
    <row r="9" spans="1:11" ht="33.75" customHeight="1">
      <c r="A9" s="197" t="s">
        <v>1</v>
      </c>
      <c r="B9" s="199" t="s">
        <v>58</v>
      </c>
      <c r="C9" s="199" t="s">
        <v>553</v>
      </c>
      <c r="D9" s="191" t="s">
        <v>90</v>
      </c>
      <c r="E9" s="190" t="s">
        <v>59</v>
      </c>
      <c r="F9" s="190"/>
      <c r="G9" s="190"/>
      <c r="H9" s="199" t="s">
        <v>0</v>
      </c>
      <c r="I9" s="199" t="s">
        <v>62</v>
      </c>
      <c r="J9" s="199" t="s">
        <v>45</v>
      </c>
    </row>
    <row r="10" spans="1:11" ht="96.75" customHeight="1" thickBot="1">
      <c r="A10" s="198"/>
      <c r="B10" s="191"/>
      <c r="C10" s="191"/>
      <c r="D10" s="192"/>
      <c r="E10" s="27" t="s">
        <v>60</v>
      </c>
      <c r="F10" s="28" t="s">
        <v>61</v>
      </c>
      <c r="G10" s="28" t="s">
        <v>74</v>
      </c>
      <c r="H10" s="191"/>
      <c r="I10" s="191"/>
      <c r="J10" s="191"/>
    </row>
    <row r="11" spans="1:11" ht="150.75" thickBot="1">
      <c r="A11" s="40"/>
      <c r="B11" s="34" t="s">
        <v>568</v>
      </c>
      <c r="C11" s="35"/>
      <c r="D11" s="35"/>
      <c r="E11" s="36" t="s">
        <v>63</v>
      </c>
      <c r="F11" s="37" t="s">
        <v>63</v>
      </c>
      <c r="G11" s="37" t="s">
        <v>63</v>
      </c>
      <c r="H11" s="35" t="s">
        <v>87</v>
      </c>
      <c r="I11" s="38"/>
      <c r="J11" s="39" t="s">
        <v>75</v>
      </c>
    </row>
    <row r="12" spans="1:11" ht="18.75">
      <c r="A12" s="29">
        <v>1</v>
      </c>
      <c r="B12" s="30" t="s">
        <v>16</v>
      </c>
      <c r="C12" s="18"/>
      <c r="D12" s="30"/>
      <c r="E12" s="31" t="s">
        <v>63</v>
      </c>
      <c r="F12" s="32" t="s">
        <v>63</v>
      </c>
      <c r="G12" s="32" t="s">
        <v>63</v>
      </c>
      <c r="H12" s="18" t="s">
        <v>87</v>
      </c>
      <c r="I12" s="30"/>
      <c r="J12" s="33" t="s">
        <v>64</v>
      </c>
    </row>
    <row r="13" spans="1:11" s="102" customFormat="1" ht="47.25">
      <c r="A13" s="138"/>
      <c r="B13" s="103" t="s">
        <v>581</v>
      </c>
      <c r="C13" s="104"/>
      <c r="D13" s="136"/>
      <c r="E13" s="137"/>
      <c r="F13" s="108"/>
      <c r="G13" s="108"/>
      <c r="H13" s="104"/>
      <c r="I13" s="101"/>
      <c r="J13" s="52"/>
      <c r="K13" s="145"/>
    </row>
    <row r="14" spans="1:11" s="102" customFormat="1" ht="15.75">
      <c r="A14" s="138"/>
      <c r="B14" s="103" t="s">
        <v>582</v>
      </c>
      <c r="C14" s="104"/>
      <c r="D14" s="136"/>
      <c r="E14" s="137"/>
      <c r="F14" s="108"/>
      <c r="G14" s="108"/>
      <c r="H14" s="104"/>
      <c r="I14" s="101"/>
      <c r="J14" s="52"/>
      <c r="K14" s="145"/>
    </row>
    <row r="15" spans="1:11" s="102" customFormat="1" ht="15.75">
      <c r="A15" s="138"/>
      <c r="B15" s="103" t="s">
        <v>583</v>
      </c>
      <c r="C15" s="104"/>
      <c r="D15" s="136"/>
      <c r="E15" s="137">
        <v>2297.39</v>
      </c>
      <c r="F15" s="108">
        <v>0</v>
      </c>
      <c r="G15" s="108">
        <v>2297.39</v>
      </c>
      <c r="H15" s="104" t="s">
        <v>585</v>
      </c>
      <c r="I15" s="101"/>
      <c r="J15" s="52"/>
      <c r="K15" s="146" t="s">
        <v>587</v>
      </c>
    </row>
    <row r="16" spans="1:11" ht="15.75">
      <c r="A16" s="138"/>
      <c r="B16" s="103" t="s">
        <v>584</v>
      </c>
      <c r="C16" s="104"/>
      <c r="D16" s="136"/>
      <c r="E16" s="137">
        <v>9739.6</v>
      </c>
      <c r="F16" s="108">
        <v>0</v>
      </c>
      <c r="G16" s="108">
        <v>9739.6</v>
      </c>
      <c r="H16" s="104" t="s">
        <v>586</v>
      </c>
      <c r="I16" s="101"/>
      <c r="J16" s="52"/>
      <c r="K16" s="146" t="s">
        <v>587</v>
      </c>
    </row>
    <row r="17" spans="1:11" ht="30">
      <c r="A17" s="14">
        <v>2</v>
      </c>
      <c r="B17" s="13" t="s">
        <v>13</v>
      </c>
      <c r="C17" s="77"/>
      <c r="D17" s="13"/>
      <c r="E17" s="24" t="s">
        <v>63</v>
      </c>
      <c r="F17" s="25" t="s">
        <v>63</v>
      </c>
      <c r="G17" s="25" t="s">
        <v>63</v>
      </c>
      <c r="H17" s="17" t="s">
        <v>87</v>
      </c>
      <c r="I17" s="13"/>
      <c r="J17" s="19" t="s">
        <v>65</v>
      </c>
    </row>
    <row r="18" spans="1:11" s="102" customFormat="1" ht="15.75">
      <c r="A18" s="138"/>
      <c r="B18" s="103"/>
      <c r="C18" s="104"/>
      <c r="D18" s="136"/>
      <c r="E18" s="137"/>
      <c r="F18" s="108"/>
      <c r="G18" s="108"/>
      <c r="H18" s="104"/>
      <c r="I18" s="101"/>
      <c r="J18" s="52"/>
      <c r="K18" s="145"/>
    </row>
    <row r="19" spans="1:11" s="102" customFormat="1" ht="15.75">
      <c r="A19" s="138"/>
      <c r="B19" s="103"/>
      <c r="C19" s="104"/>
      <c r="D19" s="136"/>
      <c r="E19" s="137"/>
      <c r="F19" s="108"/>
      <c r="G19" s="108"/>
      <c r="H19" s="104"/>
      <c r="I19" s="101"/>
      <c r="J19" s="52"/>
      <c r="K19" s="145"/>
    </row>
    <row r="20" spans="1:11" s="102" customFormat="1" ht="15.75">
      <c r="A20" s="138"/>
      <c r="B20" s="103"/>
      <c r="C20" s="104"/>
      <c r="D20" s="136"/>
      <c r="E20" s="137"/>
      <c r="F20" s="108"/>
      <c r="G20" s="108"/>
      <c r="H20" s="104"/>
      <c r="I20" s="101"/>
      <c r="J20" s="52"/>
      <c r="K20" s="145"/>
    </row>
    <row r="21" spans="1:11" ht="15.75">
      <c r="A21" s="138"/>
      <c r="B21" s="103"/>
      <c r="C21" s="104"/>
      <c r="D21" s="136"/>
      <c r="E21" s="137"/>
      <c r="F21" s="108"/>
      <c r="G21" s="108"/>
      <c r="H21" s="104"/>
      <c r="I21" s="101"/>
      <c r="J21" s="52"/>
    </row>
    <row r="22" spans="1:11" ht="37.5">
      <c r="A22" s="14">
        <v>3</v>
      </c>
      <c r="B22" s="20" t="s">
        <v>82</v>
      </c>
      <c r="C22" s="77"/>
      <c r="D22" s="20"/>
      <c r="E22" s="24" t="s">
        <v>63</v>
      </c>
      <c r="F22" s="25" t="s">
        <v>63</v>
      </c>
      <c r="G22" s="25" t="s">
        <v>63</v>
      </c>
      <c r="H22" s="17" t="s">
        <v>87</v>
      </c>
      <c r="I22" s="20"/>
      <c r="J22" s="21" t="s">
        <v>66</v>
      </c>
    </row>
    <row r="23" spans="1:11" s="102" customFormat="1" ht="15.75">
      <c r="A23" s="138"/>
      <c r="B23" s="103"/>
      <c r="C23" s="104"/>
      <c r="D23" s="136"/>
      <c r="E23" s="137"/>
      <c r="F23" s="108"/>
      <c r="G23" s="108"/>
      <c r="H23" s="104"/>
      <c r="I23" s="101"/>
      <c r="J23" s="52"/>
      <c r="K23" s="145"/>
    </row>
    <row r="24" spans="1:11" s="102" customFormat="1" ht="15.75">
      <c r="A24" s="138"/>
      <c r="B24" s="103"/>
      <c r="C24" s="104"/>
      <c r="D24" s="136"/>
      <c r="E24" s="137"/>
      <c r="F24" s="108"/>
      <c r="G24" s="108"/>
      <c r="H24" s="104"/>
      <c r="I24" s="101"/>
      <c r="J24" s="52"/>
      <c r="K24" s="145"/>
    </row>
    <row r="25" spans="1:11" s="102" customFormat="1" ht="15.75">
      <c r="A25" s="138"/>
      <c r="B25" s="103"/>
      <c r="C25" s="104"/>
      <c r="D25" s="136"/>
      <c r="E25" s="137"/>
      <c r="F25" s="108"/>
      <c r="G25" s="108"/>
      <c r="H25" s="104"/>
      <c r="I25" s="101"/>
      <c r="J25" s="52"/>
      <c r="K25" s="145"/>
    </row>
    <row r="26" spans="1:11" ht="15.75">
      <c r="A26" s="138"/>
      <c r="B26" s="103"/>
      <c r="C26" s="104"/>
      <c r="D26" s="136"/>
      <c r="E26" s="137"/>
      <c r="F26" s="108"/>
      <c r="G26" s="108"/>
      <c r="H26" s="104"/>
      <c r="I26" s="101"/>
      <c r="J26" s="52"/>
    </row>
    <row r="27" spans="1:11" ht="45">
      <c r="A27" s="14">
        <v>4</v>
      </c>
      <c r="B27" s="13" t="s">
        <v>17</v>
      </c>
      <c r="C27" s="77"/>
      <c r="D27" s="13"/>
      <c r="E27" s="24" t="s">
        <v>63</v>
      </c>
      <c r="F27" s="25" t="s">
        <v>63</v>
      </c>
      <c r="G27" s="25" t="s">
        <v>63</v>
      </c>
      <c r="H27" s="17" t="s">
        <v>87</v>
      </c>
      <c r="I27" s="14"/>
      <c r="J27" s="21" t="s">
        <v>67</v>
      </c>
    </row>
    <row r="28" spans="1:11" s="1" customFormat="1" ht="31.5">
      <c r="A28" s="144" t="s">
        <v>25</v>
      </c>
      <c r="B28" s="103" t="s">
        <v>83</v>
      </c>
      <c r="C28" s="104" t="s">
        <v>46</v>
      </c>
      <c r="D28" s="136" t="s">
        <v>92</v>
      </c>
      <c r="E28" s="43">
        <v>0</v>
      </c>
      <c r="F28" s="16">
        <v>0</v>
      </c>
      <c r="G28" s="16">
        <v>0</v>
      </c>
      <c r="H28" s="2" t="s">
        <v>87</v>
      </c>
      <c r="I28" s="101" t="s">
        <v>567</v>
      </c>
      <c r="J28" s="52"/>
      <c r="K28" s="145"/>
    </row>
    <row r="29" spans="1:11" s="1" customFormat="1" ht="31.5">
      <c r="A29" s="144" t="s">
        <v>26</v>
      </c>
      <c r="B29" s="103" t="s">
        <v>84</v>
      </c>
      <c r="C29" s="104" t="s">
        <v>46</v>
      </c>
      <c r="D29" s="46"/>
      <c r="E29" s="43">
        <v>20</v>
      </c>
      <c r="F29" s="16">
        <v>0</v>
      </c>
      <c r="G29" s="16">
        <v>20</v>
      </c>
      <c r="H29" s="2" t="s">
        <v>87</v>
      </c>
      <c r="I29" s="50"/>
      <c r="J29" s="41"/>
      <c r="K29" s="145"/>
    </row>
    <row r="30" spans="1:11" s="1" customFormat="1" ht="18.75">
      <c r="A30" s="144" t="s">
        <v>27</v>
      </c>
      <c r="B30" s="103" t="s">
        <v>85</v>
      </c>
      <c r="C30" s="104" t="s">
        <v>46</v>
      </c>
      <c r="D30" s="46"/>
      <c r="E30" s="43">
        <v>29</v>
      </c>
      <c r="F30" s="16">
        <v>0</v>
      </c>
      <c r="G30" s="16">
        <v>29</v>
      </c>
      <c r="H30" s="2" t="s">
        <v>87</v>
      </c>
      <c r="I30" s="50"/>
      <c r="J30" s="41"/>
      <c r="K30" s="145"/>
    </row>
    <row r="31" spans="1:11" s="1" customFormat="1" ht="31.5">
      <c r="A31" s="144" t="s">
        <v>28</v>
      </c>
      <c r="B31" s="103" t="s">
        <v>86</v>
      </c>
      <c r="C31" s="104" t="s">
        <v>46</v>
      </c>
      <c r="D31" s="46"/>
      <c r="E31" s="43">
        <v>10</v>
      </c>
      <c r="F31" s="16">
        <v>10</v>
      </c>
      <c r="G31" s="16">
        <v>0</v>
      </c>
      <c r="H31" s="2" t="s">
        <v>87</v>
      </c>
      <c r="I31" s="50"/>
      <c r="J31" s="41"/>
      <c r="K31" s="145"/>
    </row>
    <row r="32" spans="1:11" ht="18.75">
      <c r="A32" s="44"/>
      <c r="B32" s="45"/>
      <c r="C32" s="104"/>
      <c r="D32" s="46"/>
      <c r="E32" s="43"/>
      <c r="F32" s="16"/>
      <c r="G32" s="16"/>
      <c r="H32" s="2"/>
      <c r="I32" s="50"/>
      <c r="J32" s="41"/>
    </row>
    <row r="33" spans="1:11" ht="60">
      <c r="A33" s="14">
        <v>5</v>
      </c>
      <c r="B33" s="13" t="s">
        <v>14</v>
      </c>
      <c r="C33" s="77"/>
      <c r="D33" s="13"/>
      <c r="E33" s="24" t="s">
        <v>63</v>
      </c>
      <c r="F33" s="25" t="s">
        <v>63</v>
      </c>
      <c r="G33" s="25" t="s">
        <v>63</v>
      </c>
      <c r="H33" s="17" t="s">
        <v>87</v>
      </c>
      <c r="I33" s="14"/>
      <c r="J33" s="21" t="s">
        <v>68</v>
      </c>
    </row>
    <row r="34" spans="1:11" s="102" customFormat="1" ht="31.5">
      <c r="A34" s="106" t="s">
        <v>29</v>
      </c>
      <c r="B34" s="107" t="s">
        <v>548</v>
      </c>
      <c r="C34" s="139" t="s">
        <v>53</v>
      </c>
      <c r="D34" s="139" t="s">
        <v>91</v>
      </c>
      <c r="E34" s="140">
        <v>2.9</v>
      </c>
      <c r="F34" s="141">
        <v>0</v>
      </c>
      <c r="G34" s="141">
        <v>2.9</v>
      </c>
      <c r="H34" s="139" t="s">
        <v>547</v>
      </c>
      <c r="I34" s="139" t="s">
        <v>475</v>
      </c>
      <c r="J34" s="142" t="s">
        <v>549</v>
      </c>
      <c r="K34" s="146" t="s">
        <v>562</v>
      </c>
    </row>
    <row r="35" spans="1:11" s="102" customFormat="1" ht="31.5">
      <c r="A35" s="106" t="s">
        <v>30</v>
      </c>
      <c r="B35" s="107" t="s">
        <v>550</v>
      </c>
      <c r="C35" s="139" t="s">
        <v>53</v>
      </c>
      <c r="D35" s="139" t="s">
        <v>91</v>
      </c>
      <c r="E35" s="140">
        <v>5.5</v>
      </c>
      <c r="F35" s="141">
        <v>0</v>
      </c>
      <c r="G35" s="141">
        <v>5.5</v>
      </c>
      <c r="H35" s="139" t="s">
        <v>547</v>
      </c>
      <c r="I35" s="139" t="s">
        <v>552</v>
      </c>
      <c r="J35" s="142" t="s">
        <v>551</v>
      </c>
      <c r="K35" s="146" t="s">
        <v>563</v>
      </c>
    </row>
    <row r="36" spans="1:11" s="102" customFormat="1" ht="38.25">
      <c r="A36" s="106" t="s">
        <v>31</v>
      </c>
      <c r="B36" s="107" t="s">
        <v>554</v>
      </c>
      <c r="C36" s="139" t="s">
        <v>555</v>
      </c>
      <c r="D36" s="139" t="s">
        <v>91</v>
      </c>
      <c r="E36" s="140">
        <v>11</v>
      </c>
      <c r="F36" s="141">
        <v>0</v>
      </c>
      <c r="G36" s="141">
        <v>11</v>
      </c>
      <c r="H36" s="139" t="s">
        <v>556</v>
      </c>
      <c r="I36" s="139" t="s">
        <v>552</v>
      </c>
      <c r="J36" s="142" t="s">
        <v>557</v>
      </c>
      <c r="K36" s="146" t="s">
        <v>564</v>
      </c>
    </row>
    <row r="37" spans="1:11" ht="47.25">
      <c r="A37" s="106" t="s">
        <v>32</v>
      </c>
      <c r="B37" s="107" t="s">
        <v>561</v>
      </c>
      <c r="C37" s="139" t="s">
        <v>53</v>
      </c>
      <c r="D37" s="139" t="s">
        <v>91</v>
      </c>
      <c r="E37" s="140">
        <v>2</v>
      </c>
      <c r="F37" s="141">
        <v>0</v>
      </c>
      <c r="G37" s="141">
        <v>2</v>
      </c>
      <c r="H37" s="139" t="s">
        <v>547</v>
      </c>
      <c r="I37" s="139"/>
      <c r="J37" s="142" t="s">
        <v>558</v>
      </c>
      <c r="K37" s="146" t="s">
        <v>565</v>
      </c>
    </row>
    <row r="38" spans="1:11" s="102" customFormat="1" ht="31.5">
      <c r="A38" s="106" t="s">
        <v>33</v>
      </c>
      <c r="B38" s="107" t="s">
        <v>559</v>
      </c>
      <c r="C38" s="139" t="s">
        <v>53</v>
      </c>
      <c r="D38" s="139" t="s">
        <v>91</v>
      </c>
      <c r="E38" s="140">
        <v>4</v>
      </c>
      <c r="F38" s="141">
        <v>0</v>
      </c>
      <c r="G38" s="141">
        <v>4</v>
      </c>
      <c r="H38" s="139" t="s">
        <v>547</v>
      </c>
      <c r="I38" s="139"/>
      <c r="J38" s="142" t="s">
        <v>560</v>
      </c>
      <c r="K38" s="146" t="s">
        <v>566</v>
      </c>
    </row>
    <row r="39" spans="1:11" s="102" customFormat="1" ht="15.75">
      <c r="A39" s="106"/>
      <c r="B39" s="107"/>
      <c r="C39" s="139"/>
      <c r="D39" s="139"/>
      <c r="E39" s="140"/>
      <c r="F39" s="141"/>
      <c r="G39" s="141"/>
      <c r="H39" s="139"/>
      <c r="I39" s="139"/>
      <c r="J39" s="142"/>
      <c r="K39" s="145"/>
    </row>
    <row r="40" spans="1:11" s="102" customFormat="1" ht="15.75">
      <c r="A40" s="106"/>
      <c r="B40" s="107"/>
      <c r="C40" s="139"/>
      <c r="D40" s="139"/>
      <c r="E40" s="140"/>
      <c r="F40" s="141"/>
      <c r="G40" s="141"/>
      <c r="H40" s="139"/>
      <c r="I40" s="139"/>
      <c r="J40" s="142"/>
      <c r="K40" s="145"/>
    </row>
    <row r="41" spans="1:11" ht="45">
      <c r="A41" s="14">
        <v>6</v>
      </c>
      <c r="B41" s="12" t="s">
        <v>15</v>
      </c>
      <c r="C41" s="77"/>
      <c r="D41" s="13"/>
      <c r="E41" s="24" t="s">
        <v>63</v>
      </c>
      <c r="F41" s="25" t="s">
        <v>63</v>
      </c>
      <c r="G41" s="25" t="s">
        <v>63</v>
      </c>
      <c r="H41" s="17" t="s">
        <v>87</v>
      </c>
      <c r="I41" s="14"/>
      <c r="J41" s="21" t="s">
        <v>69</v>
      </c>
    </row>
    <row r="42" spans="1:11" s="1" customFormat="1" ht="47.25">
      <c r="A42" s="106" t="s">
        <v>34</v>
      </c>
      <c r="B42" s="107" t="s">
        <v>88</v>
      </c>
      <c r="C42" s="139" t="s">
        <v>46</v>
      </c>
      <c r="D42" s="63"/>
      <c r="E42" s="140">
        <v>0</v>
      </c>
      <c r="F42" s="141">
        <v>0</v>
      </c>
      <c r="G42" s="141">
        <v>0</v>
      </c>
      <c r="H42" s="139" t="s">
        <v>87</v>
      </c>
      <c r="I42" s="139"/>
      <c r="J42" s="142"/>
      <c r="K42" s="145"/>
    </row>
    <row r="43" spans="1:11" s="1" customFormat="1" ht="31.5">
      <c r="A43" s="106" t="s">
        <v>35</v>
      </c>
      <c r="B43" s="107" t="s">
        <v>89</v>
      </c>
      <c r="C43" s="139" t="s">
        <v>46</v>
      </c>
      <c r="D43" s="63"/>
      <c r="E43" s="140">
        <v>0</v>
      </c>
      <c r="F43" s="141">
        <v>0</v>
      </c>
      <c r="G43" s="141">
        <v>0</v>
      </c>
      <c r="H43" s="139" t="s">
        <v>87</v>
      </c>
      <c r="I43" s="139"/>
      <c r="J43" s="142"/>
      <c r="K43" s="145"/>
    </row>
    <row r="44" spans="1:11" s="1" customFormat="1" ht="15.75">
      <c r="A44" s="106"/>
      <c r="B44" s="107"/>
      <c r="C44" s="139"/>
      <c r="D44" s="63"/>
      <c r="E44" s="140"/>
      <c r="F44" s="141"/>
      <c r="G44" s="141"/>
      <c r="H44" s="139"/>
      <c r="I44" s="139"/>
      <c r="J44" s="142"/>
      <c r="K44" s="145"/>
    </row>
    <row r="45" spans="1:11" ht="15.75">
      <c r="A45" s="106"/>
      <c r="B45" s="107"/>
      <c r="C45" s="139"/>
      <c r="D45" s="63"/>
      <c r="E45" s="140"/>
      <c r="F45" s="141"/>
      <c r="G45" s="141"/>
      <c r="H45" s="139"/>
      <c r="I45" s="139"/>
      <c r="J45" s="142"/>
    </row>
    <row r="46" spans="1:11" ht="45">
      <c r="A46" s="14">
        <v>7</v>
      </c>
      <c r="B46" s="13" t="s">
        <v>24</v>
      </c>
      <c r="C46" s="77"/>
      <c r="D46" s="13"/>
      <c r="E46" s="24" t="s">
        <v>63</v>
      </c>
      <c r="F46" s="25" t="s">
        <v>63</v>
      </c>
      <c r="G46" s="25" t="s">
        <v>63</v>
      </c>
      <c r="H46" s="17" t="s">
        <v>87</v>
      </c>
      <c r="I46" s="14"/>
      <c r="J46" s="21" t="s">
        <v>70</v>
      </c>
    </row>
    <row r="47" spans="1:11" s="102" customFormat="1" ht="15.75">
      <c r="A47" s="138"/>
      <c r="B47" s="103"/>
      <c r="C47" s="104"/>
      <c r="D47" s="136"/>
      <c r="E47" s="137"/>
      <c r="F47" s="108"/>
      <c r="G47" s="108"/>
      <c r="H47" s="104"/>
      <c r="I47" s="101"/>
      <c r="J47" s="52"/>
      <c r="K47" s="145"/>
    </row>
    <row r="48" spans="1:11" s="102" customFormat="1" ht="15.75">
      <c r="A48" s="138"/>
      <c r="B48" s="103"/>
      <c r="C48" s="104"/>
      <c r="D48" s="136"/>
      <c r="E48" s="137"/>
      <c r="F48" s="108"/>
      <c r="G48" s="108"/>
      <c r="H48" s="104"/>
      <c r="I48" s="101"/>
      <c r="J48" s="52"/>
      <c r="K48" s="145"/>
    </row>
    <row r="49" spans="1:11" s="102" customFormat="1" ht="15.75">
      <c r="A49" s="138"/>
      <c r="B49" s="103"/>
      <c r="C49" s="104"/>
      <c r="D49" s="136"/>
      <c r="E49" s="137"/>
      <c r="F49" s="108"/>
      <c r="G49" s="108"/>
      <c r="H49" s="104"/>
      <c r="I49" s="101"/>
      <c r="J49" s="52"/>
      <c r="K49" s="145"/>
    </row>
    <row r="50" spans="1:11" ht="15.75">
      <c r="A50" s="138"/>
      <c r="B50" s="103"/>
      <c r="C50" s="104"/>
      <c r="D50" s="136"/>
      <c r="E50" s="137"/>
      <c r="F50" s="108"/>
      <c r="G50" s="108"/>
      <c r="H50" s="104"/>
      <c r="I50" s="101"/>
      <c r="J50" s="52"/>
    </row>
    <row r="51" spans="1:11" ht="45">
      <c r="A51" s="14">
        <v>8</v>
      </c>
      <c r="B51" s="12" t="s">
        <v>48</v>
      </c>
      <c r="C51" s="77"/>
      <c r="D51" s="13"/>
      <c r="E51" s="24" t="s">
        <v>63</v>
      </c>
      <c r="F51" s="25" t="s">
        <v>63</v>
      </c>
      <c r="G51" s="25" t="s">
        <v>63</v>
      </c>
      <c r="H51" s="17" t="s">
        <v>87</v>
      </c>
      <c r="I51" s="14"/>
      <c r="J51" s="19" t="s">
        <v>71</v>
      </c>
    </row>
    <row r="52" spans="1:11" s="102" customFormat="1" ht="94.5">
      <c r="A52" s="138" t="s">
        <v>36</v>
      </c>
      <c r="B52" s="103" t="s">
        <v>543</v>
      </c>
      <c r="C52" s="104" t="s">
        <v>590</v>
      </c>
      <c r="D52" s="136"/>
      <c r="E52" s="137"/>
      <c r="F52" s="108"/>
      <c r="G52" s="108">
        <v>44</v>
      </c>
      <c r="H52" s="104">
        <v>2017</v>
      </c>
      <c r="I52" s="101"/>
      <c r="J52" s="52" t="s">
        <v>592</v>
      </c>
      <c r="K52" s="145"/>
    </row>
    <row r="53" spans="1:11" s="102" customFormat="1" ht="15.75">
      <c r="A53" s="138"/>
      <c r="B53" s="103"/>
      <c r="C53" s="104"/>
      <c r="D53" s="136"/>
      <c r="E53" s="137"/>
      <c r="F53" s="108"/>
      <c r="G53" s="108"/>
      <c r="H53" s="104"/>
      <c r="I53" s="101"/>
      <c r="J53" s="52"/>
      <c r="K53" s="145"/>
    </row>
    <row r="54" spans="1:11" s="102" customFormat="1" ht="15.75">
      <c r="A54" s="138"/>
      <c r="B54" s="103"/>
      <c r="C54" s="104"/>
      <c r="D54" s="136"/>
      <c r="E54" s="137"/>
      <c r="F54" s="108"/>
      <c r="G54" s="108"/>
      <c r="H54" s="104"/>
      <c r="I54" s="101"/>
      <c r="J54" s="52"/>
      <c r="K54" s="145"/>
    </row>
    <row r="55" spans="1:11" ht="15.75">
      <c r="A55" s="138"/>
      <c r="B55" s="103"/>
      <c r="C55" s="104"/>
      <c r="D55" s="136"/>
      <c r="E55" s="137"/>
      <c r="F55" s="108"/>
      <c r="G55" s="108"/>
      <c r="H55" s="104"/>
      <c r="I55" s="101"/>
      <c r="J55" s="52"/>
    </row>
    <row r="56" spans="1:11" ht="45">
      <c r="A56" s="14">
        <v>9</v>
      </c>
      <c r="B56" s="13" t="s">
        <v>18</v>
      </c>
      <c r="C56" s="77"/>
      <c r="D56" s="13"/>
      <c r="E56" s="24" t="s">
        <v>63</v>
      </c>
      <c r="F56" s="25" t="s">
        <v>63</v>
      </c>
      <c r="G56" s="25" t="s">
        <v>63</v>
      </c>
      <c r="H56" s="17" t="s">
        <v>87</v>
      </c>
      <c r="I56" s="14"/>
      <c r="J56" s="21" t="s">
        <v>72</v>
      </c>
    </row>
    <row r="57" spans="1:11" s="102" customFormat="1" ht="63.75">
      <c r="A57" s="106" t="s">
        <v>37</v>
      </c>
      <c r="B57" s="107" t="s">
        <v>544</v>
      </c>
      <c r="C57" s="139" t="s">
        <v>53</v>
      </c>
      <c r="D57" s="139"/>
      <c r="E57" s="140">
        <v>0.3</v>
      </c>
      <c r="F57" s="141">
        <v>0</v>
      </c>
      <c r="G57" s="141">
        <v>0.3</v>
      </c>
      <c r="H57" s="139" t="s">
        <v>547</v>
      </c>
      <c r="I57" s="139" t="s">
        <v>546</v>
      </c>
      <c r="J57" s="142" t="s">
        <v>545</v>
      </c>
      <c r="K57" s="146" t="s">
        <v>566</v>
      </c>
    </row>
    <row r="58" spans="1:11" s="102" customFormat="1" ht="15.75">
      <c r="A58" s="106"/>
      <c r="B58" s="107"/>
      <c r="C58" s="139"/>
      <c r="D58" s="139"/>
      <c r="E58" s="140"/>
      <c r="F58" s="141"/>
      <c r="G58" s="141"/>
      <c r="H58" s="139"/>
      <c r="I58" s="139"/>
      <c r="J58" s="142"/>
      <c r="K58" s="145"/>
    </row>
    <row r="59" spans="1:11" s="102" customFormat="1" ht="15.75">
      <c r="A59" s="106"/>
      <c r="B59" s="107"/>
      <c r="C59" s="139"/>
      <c r="D59" s="139"/>
      <c r="E59" s="140"/>
      <c r="F59" s="141"/>
      <c r="G59" s="141"/>
      <c r="H59" s="139"/>
      <c r="I59" s="139"/>
      <c r="J59" s="142"/>
      <c r="K59" s="145"/>
    </row>
    <row r="60" spans="1:11" s="102" customFormat="1" ht="15.75">
      <c r="A60" s="106"/>
      <c r="B60" s="107"/>
      <c r="C60" s="139"/>
      <c r="D60" s="139"/>
      <c r="E60" s="140"/>
      <c r="F60" s="141"/>
      <c r="G60" s="141"/>
      <c r="H60" s="139"/>
      <c r="I60" s="139"/>
      <c r="J60" s="142"/>
      <c r="K60" s="145"/>
    </row>
    <row r="61" spans="1:11" ht="15.75">
      <c r="A61" s="106"/>
      <c r="B61" s="107"/>
      <c r="C61" s="139"/>
      <c r="D61" s="139"/>
      <c r="E61" s="140"/>
      <c r="F61" s="141"/>
      <c r="G61" s="141"/>
      <c r="H61" s="139"/>
      <c r="I61" s="139"/>
      <c r="J61" s="142"/>
    </row>
    <row r="62" spans="1:11" ht="18.75">
      <c r="A62" s="14">
        <v>10</v>
      </c>
      <c r="B62" s="13" t="s">
        <v>21</v>
      </c>
      <c r="C62" s="77"/>
      <c r="D62" s="13"/>
      <c r="E62" s="24" t="s">
        <v>63</v>
      </c>
      <c r="F62" s="25" t="s">
        <v>63</v>
      </c>
      <c r="G62" s="25" t="s">
        <v>63</v>
      </c>
      <c r="H62" s="17" t="s">
        <v>87</v>
      </c>
      <c r="I62" s="14"/>
      <c r="J62" s="21"/>
    </row>
    <row r="63" spans="1:11" ht="18.75">
      <c r="A63" s="44"/>
      <c r="B63" s="45"/>
      <c r="C63" s="104"/>
      <c r="D63" s="46"/>
      <c r="E63" s="43"/>
      <c r="F63" s="16"/>
      <c r="G63" s="16"/>
      <c r="H63" s="2"/>
      <c r="I63" s="50"/>
      <c r="J63" s="41"/>
    </row>
    <row r="64" spans="1:11" ht="18.75">
      <c r="A64" s="14">
        <v>11</v>
      </c>
      <c r="B64" s="13" t="s">
        <v>47</v>
      </c>
      <c r="C64" s="77"/>
      <c r="D64" s="13"/>
      <c r="E64" s="24" t="s">
        <v>63</v>
      </c>
      <c r="F64" s="25" t="s">
        <v>63</v>
      </c>
      <c r="G64" s="25" t="s">
        <v>63</v>
      </c>
      <c r="H64" s="17" t="s">
        <v>87</v>
      </c>
      <c r="I64" s="14"/>
      <c r="J64" s="13"/>
    </row>
    <row r="65" spans="1:11" s="51" customFormat="1" ht="15.75">
      <c r="A65" s="72" t="s">
        <v>38</v>
      </c>
      <c r="B65" s="65" t="s">
        <v>4</v>
      </c>
      <c r="C65" s="55" t="s">
        <v>7</v>
      </c>
      <c r="D65" s="55"/>
      <c r="E65" s="84">
        <v>9076</v>
      </c>
      <c r="F65" s="81">
        <v>2181</v>
      </c>
      <c r="G65" s="81">
        <v>6895</v>
      </c>
      <c r="H65" s="55" t="s">
        <v>87</v>
      </c>
      <c r="I65" s="55"/>
      <c r="J65" s="55"/>
      <c r="K65" s="145"/>
    </row>
    <row r="66" spans="1:11" s="51" customFormat="1" ht="15.75">
      <c r="A66" s="73"/>
      <c r="B66" s="80" t="s">
        <v>5</v>
      </c>
      <c r="C66" s="57"/>
      <c r="D66" s="57"/>
      <c r="E66" s="85"/>
      <c r="F66" s="82"/>
      <c r="G66" s="82"/>
      <c r="H66" s="57"/>
      <c r="I66" s="57"/>
      <c r="J66" s="57"/>
      <c r="K66" s="145"/>
    </row>
    <row r="67" spans="1:11" s="51" customFormat="1" ht="15.75">
      <c r="A67" s="73"/>
      <c r="B67" s="66" t="s">
        <v>8</v>
      </c>
      <c r="C67" s="57"/>
      <c r="D67" s="57"/>
      <c r="E67" s="85">
        <v>932</v>
      </c>
      <c r="F67" s="82">
        <v>196</v>
      </c>
      <c r="G67" s="82">
        <v>736</v>
      </c>
      <c r="H67" s="57"/>
      <c r="I67" s="57"/>
      <c r="J67" s="57"/>
      <c r="K67" s="145"/>
    </row>
    <row r="68" spans="1:11" s="51" customFormat="1" ht="15.75">
      <c r="A68" s="73"/>
      <c r="B68" s="71" t="s">
        <v>6</v>
      </c>
      <c r="C68" s="59"/>
      <c r="D68" s="59"/>
      <c r="E68" s="86">
        <v>6500</v>
      </c>
      <c r="F68" s="83">
        <v>1606</v>
      </c>
      <c r="G68" s="83">
        <v>4894</v>
      </c>
      <c r="H68" s="59"/>
      <c r="I68" s="59"/>
      <c r="J68" s="59"/>
      <c r="K68" s="145"/>
    </row>
    <row r="69" spans="1:11" s="51" customFormat="1" ht="15.75">
      <c r="A69" s="72" t="s">
        <v>39</v>
      </c>
      <c r="B69" s="65" t="s">
        <v>9</v>
      </c>
      <c r="C69" s="65"/>
      <c r="D69" s="65"/>
      <c r="E69" s="96">
        <v>0</v>
      </c>
      <c r="F69" s="92">
        <v>0</v>
      </c>
      <c r="G69" s="92">
        <v>0</v>
      </c>
      <c r="H69" s="87" t="s">
        <v>87</v>
      </c>
      <c r="I69" s="65"/>
      <c r="J69" s="65"/>
      <c r="K69" s="145"/>
    </row>
    <row r="70" spans="1:11" s="51" customFormat="1" ht="15.75">
      <c r="A70" s="73"/>
      <c r="B70" s="80" t="s">
        <v>5</v>
      </c>
      <c r="C70" s="80"/>
      <c r="D70" s="80"/>
      <c r="E70" s="97"/>
      <c r="F70" s="91"/>
      <c r="G70" s="91"/>
      <c r="H70" s="88"/>
      <c r="I70" s="80"/>
      <c r="J70" s="80"/>
      <c r="K70" s="145"/>
    </row>
    <row r="71" spans="1:11" s="51" customFormat="1" ht="15.75">
      <c r="A71" s="73"/>
      <c r="B71" s="66" t="s">
        <v>10</v>
      </c>
      <c r="C71" s="66"/>
      <c r="D71" s="66"/>
      <c r="E71" s="97">
        <v>6867.6900000000005</v>
      </c>
      <c r="F71" s="91">
        <v>1229.49</v>
      </c>
      <c r="G71" s="91">
        <v>5638.2000000000007</v>
      </c>
      <c r="H71" s="89"/>
      <c r="I71" s="66"/>
      <c r="J71" s="66"/>
      <c r="K71" s="145"/>
    </row>
    <row r="72" spans="1:11" s="51" customFormat="1" ht="15.75">
      <c r="A72" s="73"/>
      <c r="B72" s="64" t="s">
        <v>6</v>
      </c>
      <c r="C72" s="64"/>
      <c r="D72" s="64"/>
      <c r="E72" s="98">
        <v>18066.275999999998</v>
      </c>
      <c r="F72" s="93">
        <v>1152.2760000000001</v>
      </c>
      <c r="G72" s="93">
        <v>16914</v>
      </c>
      <c r="H72" s="9"/>
      <c r="I72" s="64"/>
      <c r="J72" s="64"/>
      <c r="K72" s="145"/>
    </row>
    <row r="73" spans="1:11" s="51" customFormat="1" ht="15.75">
      <c r="A73" s="62" t="s">
        <v>40</v>
      </c>
      <c r="B73" s="67" t="s">
        <v>55</v>
      </c>
      <c r="C73" s="107"/>
      <c r="D73" s="67"/>
      <c r="E73" s="99">
        <v>219.89999999999998</v>
      </c>
      <c r="F73" s="94">
        <v>54.1</v>
      </c>
      <c r="G73" s="94">
        <v>165.8</v>
      </c>
      <c r="H73" s="62" t="s">
        <v>87</v>
      </c>
      <c r="I73" s="67"/>
      <c r="J73" s="67"/>
      <c r="K73" s="145"/>
    </row>
    <row r="74" spans="1:11" s="51" customFormat="1" ht="15.75">
      <c r="A74" s="74" t="s">
        <v>41</v>
      </c>
      <c r="B74" s="63" t="s">
        <v>11</v>
      </c>
      <c r="C74" s="63"/>
      <c r="D74" s="63"/>
      <c r="E74" s="100">
        <v>395</v>
      </c>
      <c r="F74" s="95">
        <v>180</v>
      </c>
      <c r="G74" s="95">
        <v>215</v>
      </c>
      <c r="H74" s="90" t="s">
        <v>87</v>
      </c>
      <c r="I74" s="63"/>
      <c r="J74" s="63"/>
      <c r="K74" s="145"/>
    </row>
    <row r="75" spans="1:11" s="53" customFormat="1" ht="15.75">
      <c r="A75" s="62" t="s">
        <v>42</v>
      </c>
      <c r="B75" s="67" t="s">
        <v>12</v>
      </c>
      <c r="C75" s="63"/>
      <c r="D75" s="63"/>
      <c r="E75" s="100">
        <v>237.17600000000002</v>
      </c>
      <c r="F75" s="95">
        <v>111.59</v>
      </c>
      <c r="G75" s="95">
        <v>125.586</v>
      </c>
      <c r="H75" s="90"/>
      <c r="I75" s="63"/>
      <c r="J75" s="63"/>
      <c r="K75" s="145"/>
    </row>
    <row r="76" spans="1:11" s="53" customFormat="1" ht="31.5">
      <c r="A76" s="70" t="s">
        <v>43</v>
      </c>
      <c r="B76" s="54" t="s">
        <v>44</v>
      </c>
      <c r="C76" s="63"/>
      <c r="D76" s="63"/>
      <c r="E76" s="100">
        <v>210</v>
      </c>
      <c r="F76" s="95">
        <v>0</v>
      </c>
      <c r="G76" s="95">
        <v>210</v>
      </c>
      <c r="H76" s="90"/>
      <c r="I76" s="63"/>
      <c r="J76" s="63"/>
      <c r="K76" s="145"/>
    </row>
    <row r="77" spans="1:11" ht="18.75">
      <c r="A77" s="44"/>
      <c r="B77" s="45"/>
      <c r="C77" s="104"/>
      <c r="D77" s="46"/>
      <c r="E77" s="43"/>
      <c r="F77" s="16"/>
      <c r="G77" s="16"/>
      <c r="H77" s="2"/>
      <c r="I77" s="50"/>
      <c r="J77" s="41"/>
    </row>
    <row r="78" spans="1:11" ht="45">
      <c r="A78" s="14">
        <v>12</v>
      </c>
      <c r="B78" s="13" t="s">
        <v>49</v>
      </c>
      <c r="C78" s="143"/>
      <c r="D78" s="23"/>
      <c r="E78" s="24" t="s">
        <v>63</v>
      </c>
      <c r="F78" s="25" t="s">
        <v>63</v>
      </c>
      <c r="G78" s="25" t="s">
        <v>63</v>
      </c>
      <c r="H78" s="17" t="s">
        <v>87</v>
      </c>
      <c r="I78" s="48"/>
      <c r="J78" s="26" t="s">
        <v>73</v>
      </c>
    </row>
    <row r="79" spans="1:11" ht="18.75">
      <c r="A79" s="44"/>
      <c r="B79" s="45"/>
      <c r="C79" s="104"/>
      <c r="D79" s="46"/>
      <c r="E79" s="43"/>
      <c r="F79" s="16"/>
      <c r="G79" s="16"/>
      <c r="H79" s="2"/>
      <c r="I79" s="50"/>
      <c r="J79" s="41"/>
    </row>
    <row r="80" spans="1:11" ht="18.75">
      <c r="A80" s="14">
        <v>13</v>
      </c>
      <c r="B80" s="13" t="s">
        <v>54</v>
      </c>
      <c r="C80" s="77"/>
      <c r="D80" s="13"/>
      <c r="E80" s="24" t="s">
        <v>63</v>
      </c>
      <c r="F80" s="25" t="s">
        <v>63</v>
      </c>
      <c r="G80" s="25" t="s">
        <v>63</v>
      </c>
      <c r="H80" s="17" t="s">
        <v>87</v>
      </c>
      <c r="I80" s="14"/>
      <c r="J80" s="13"/>
    </row>
    <row r="81" spans="1:11" s="53" customFormat="1" ht="18.75">
      <c r="A81" s="68" t="s">
        <v>76</v>
      </c>
      <c r="B81" s="66" t="s">
        <v>77</v>
      </c>
      <c r="C81" s="56" t="s">
        <v>7</v>
      </c>
      <c r="D81" s="75"/>
      <c r="E81" s="100">
        <v>6752.6610000000001</v>
      </c>
      <c r="F81" s="81">
        <v>1610.75</v>
      </c>
      <c r="G81" s="81">
        <v>5141.9110000000001</v>
      </c>
      <c r="H81" s="56" t="s">
        <v>87</v>
      </c>
      <c r="I81" s="56"/>
      <c r="J81" s="56"/>
      <c r="K81" s="145"/>
    </row>
    <row r="82" spans="1:11" s="53" customFormat="1" ht="18.75">
      <c r="A82" s="68"/>
      <c r="B82" s="60" t="s">
        <v>78</v>
      </c>
      <c r="C82" s="56" t="s">
        <v>7</v>
      </c>
      <c r="D82" s="75"/>
      <c r="E82" s="85">
        <v>4590.2610000000004</v>
      </c>
      <c r="F82" s="82">
        <v>1602.75</v>
      </c>
      <c r="G82" s="82">
        <v>2987.5110000000004</v>
      </c>
      <c r="H82" s="56"/>
      <c r="I82" s="56"/>
      <c r="J82" s="56"/>
      <c r="K82" s="145"/>
    </row>
    <row r="83" spans="1:11" s="53" customFormat="1" ht="18.75">
      <c r="A83" s="68"/>
      <c r="B83" s="60" t="s">
        <v>79</v>
      </c>
      <c r="C83" s="56" t="s">
        <v>7</v>
      </c>
      <c r="D83" s="75"/>
      <c r="E83" s="85">
        <v>68.2</v>
      </c>
      <c r="F83" s="82">
        <v>8</v>
      </c>
      <c r="G83" s="82">
        <v>60.2</v>
      </c>
      <c r="H83" s="56"/>
      <c r="I83" s="56"/>
      <c r="J83" s="56"/>
      <c r="K83" s="145"/>
    </row>
    <row r="84" spans="1:11" s="53" customFormat="1" ht="18.75">
      <c r="A84" s="69"/>
      <c r="B84" s="61" t="s">
        <v>80</v>
      </c>
      <c r="C84" s="58" t="s">
        <v>7</v>
      </c>
      <c r="D84" s="75"/>
      <c r="E84" s="86">
        <v>2094.1999999999998</v>
      </c>
      <c r="F84" s="83">
        <v>0</v>
      </c>
      <c r="G84" s="83">
        <v>2094.1999999999998</v>
      </c>
      <c r="H84" s="58"/>
      <c r="I84" s="58"/>
      <c r="J84" s="58"/>
      <c r="K84" s="145"/>
    </row>
    <row r="85" spans="1:11" s="53" customFormat="1" ht="18.75">
      <c r="A85" s="76"/>
      <c r="B85" s="75"/>
      <c r="C85" s="77"/>
      <c r="D85" s="75"/>
      <c r="E85" s="78"/>
      <c r="F85" s="79"/>
      <c r="G85" s="79"/>
      <c r="H85" s="77"/>
      <c r="I85" s="76"/>
      <c r="J85" s="75"/>
      <c r="K85" s="145"/>
    </row>
    <row r="86" spans="1:11" ht="18.75">
      <c r="A86" s="44"/>
      <c r="B86" s="45"/>
      <c r="C86" s="104"/>
      <c r="D86" s="46"/>
      <c r="E86" s="43"/>
      <c r="F86" s="16"/>
      <c r="G86" s="16"/>
      <c r="H86" s="2"/>
      <c r="I86" s="50"/>
      <c r="J86" s="41"/>
    </row>
    <row r="87" spans="1:11" ht="18.75">
      <c r="A87" s="7">
        <v>14</v>
      </c>
      <c r="B87" s="13" t="s">
        <v>22</v>
      </c>
      <c r="C87" s="143"/>
      <c r="D87" s="22"/>
      <c r="E87" s="24" t="s">
        <v>63</v>
      </c>
      <c r="F87" s="25" t="s">
        <v>63</v>
      </c>
      <c r="G87" s="25" t="s">
        <v>63</v>
      </c>
      <c r="H87" s="17" t="s">
        <v>87</v>
      </c>
      <c r="I87" s="49"/>
      <c r="J87" s="22"/>
    </row>
    <row r="88" spans="1:11" ht="31.5">
      <c r="A88" s="62" t="s">
        <v>50</v>
      </c>
      <c r="B88" s="67" t="s">
        <v>51</v>
      </c>
      <c r="C88" s="105" t="s">
        <v>491</v>
      </c>
      <c r="D88" s="46"/>
      <c r="E88" s="43">
        <v>2962.8</v>
      </c>
      <c r="F88" s="16">
        <v>0</v>
      </c>
      <c r="G88" s="16">
        <v>2962.8</v>
      </c>
      <c r="H88" s="90" t="s">
        <v>87</v>
      </c>
      <c r="I88" s="50"/>
      <c r="J88" s="41"/>
    </row>
    <row r="89" spans="1:11" ht="15.75">
      <c r="C89" s="105" t="s">
        <v>7</v>
      </c>
      <c r="E89" s="109">
        <v>3102.5</v>
      </c>
      <c r="F89" s="108">
        <v>0</v>
      </c>
      <c r="G89" s="108"/>
      <c r="I89" s="8"/>
    </row>
    <row r="90" spans="1:11" ht="15.75">
      <c r="C90" s="105" t="s">
        <v>46</v>
      </c>
      <c r="E90" s="109">
        <v>2962.8</v>
      </c>
      <c r="F90" s="108">
        <v>0</v>
      </c>
      <c r="G90" s="108">
        <v>2962.8</v>
      </c>
      <c r="I90" s="8"/>
    </row>
    <row r="91" spans="1:11">
      <c r="C91" s="47"/>
    </row>
    <row r="92" spans="1:11">
      <c r="C92" s="47"/>
    </row>
    <row r="93" spans="1:11">
      <c r="C93" s="47"/>
    </row>
    <row r="94" spans="1:11">
      <c r="C94" s="47"/>
    </row>
    <row r="95" spans="1:11">
      <c r="C95" s="47"/>
    </row>
    <row r="96" spans="1:11">
      <c r="C96" s="47"/>
    </row>
    <row r="97" spans="3:3">
      <c r="C97" s="47"/>
    </row>
    <row r="98" spans="3:3">
      <c r="C98" s="47"/>
    </row>
    <row r="99" spans="3:3">
      <c r="C99" s="47"/>
    </row>
  </sheetData>
  <mergeCells count="10">
    <mergeCell ref="B7:J7"/>
    <mergeCell ref="B8:J8"/>
    <mergeCell ref="A9:A10"/>
    <mergeCell ref="B9:B10"/>
    <mergeCell ref="C9:C10"/>
    <mergeCell ref="E9:G9"/>
    <mergeCell ref="H9:H10"/>
    <mergeCell ref="I9:I10"/>
    <mergeCell ref="J9:J10"/>
    <mergeCell ref="D9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8"/>
  <sheetViews>
    <sheetView zoomScale="80" zoomScaleNormal="80" workbookViewId="0">
      <pane ySplit="3" topLeftCell="A4" activePane="bottomLeft" state="frozen"/>
      <selection pane="bottomLeft" activeCell="A28" sqref="A28:E31"/>
    </sheetView>
  </sheetViews>
  <sheetFormatPr defaultRowHeight="12"/>
  <cols>
    <col min="1" max="1" width="9.85546875" style="160" customWidth="1"/>
    <col min="2" max="2" width="38.42578125" style="160" customWidth="1" collapsed="1"/>
    <col min="3" max="3" width="38.5703125" style="160" customWidth="1" collapsed="1"/>
    <col min="4" max="4" width="12.28515625" style="161" customWidth="1"/>
    <col min="5" max="5" width="12.85546875" style="161" customWidth="1"/>
    <col min="6" max="16384" width="9.140625" style="145"/>
  </cols>
  <sheetData>
    <row r="1" spans="1:5" ht="12.75" thickBot="1">
      <c r="E1" s="162" t="s">
        <v>469</v>
      </c>
    </row>
    <row r="2" spans="1:5">
      <c r="A2" s="206" t="s">
        <v>181</v>
      </c>
      <c r="B2" s="202" t="s">
        <v>406</v>
      </c>
      <c r="C2" s="202" t="s">
        <v>462</v>
      </c>
      <c r="D2" s="204" t="s">
        <v>470</v>
      </c>
      <c r="E2" s="200" t="s">
        <v>569</v>
      </c>
    </row>
    <row r="3" spans="1:5">
      <c r="A3" s="207"/>
      <c r="B3" s="203"/>
      <c r="C3" s="203"/>
      <c r="D3" s="205"/>
      <c r="E3" s="201"/>
    </row>
    <row r="4" spans="1:5">
      <c r="A4" s="163">
        <v>3</v>
      </c>
      <c r="B4" s="164" t="s">
        <v>407</v>
      </c>
      <c r="C4" s="164" t="s">
        <v>408</v>
      </c>
      <c r="D4" s="165">
        <v>1.0458333333333334</v>
      </c>
      <c r="E4" s="166">
        <v>0.95833333333333337</v>
      </c>
    </row>
    <row r="5" spans="1:5">
      <c r="A5" s="163">
        <v>4</v>
      </c>
      <c r="B5" s="164" t="s">
        <v>408</v>
      </c>
      <c r="C5" s="164" t="s">
        <v>407</v>
      </c>
      <c r="D5" s="165">
        <v>1.03125</v>
      </c>
      <c r="E5" s="166">
        <v>0.95833333333333337</v>
      </c>
    </row>
    <row r="6" spans="1:5">
      <c r="A6" s="163" t="s">
        <v>182</v>
      </c>
      <c r="B6" s="164" t="s">
        <v>409</v>
      </c>
      <c r="C6" s="164" t="s">
        <v>408</v>
      </c>
      <c r="D6" s="165">
        <v>0.99861111111111101</v>
      </c>
      <c r="E6" s="166">
        <v>0.91666666666666663</v>
      </c>
    </row>
    <row r="7" spans="1:5">
      <c r="A7" s="163" t="s">
        <v>183</v>
      </c>
      <c r="B7" s="164" t="s">
        <v>408</v>
      </c>
      <c r="C7" s="164" t="s">
        <v>409</v>
      </c>
      <c r="D7" s="165">
        <v>0.97777777777777775</v>
      </c>
      <c r="E7" s="166">
        <v>0.91666666666666663</v>
      </c>
    </row>
    <row r="8" spans="1:5">
      <c r="A8" s="163" t="s">
        <v>184</v>
      </c>
      <c r="B8" s="164" t="s">
        <v>410</v>
      </c>
      <c r="C8" s="164" t="s">
        <v>411</v>
      </c>
      <c r="D8" s="165">
        <v>1.1347222222222222</v>
      </c>
      <c r="E8" s="166">
        <v>1</v>
      </c>
    </row>
    <row r="9" spans="1:5">
      <c r="A9" s="163" t="s">
        <v>185</v>
      </c>
      <c r="B9" s="164" t="s">
        <v>411</v>
      </c>
      <c r="C9" s="164" t="s">
        <v>410</v>
      </c>
      <c r="D9" s="165">
        <v>1.0868055555555556</v>
      </c>
      <c r="E9" s="166">
        <v>1</v>
      </c>
    </row>
    <row r="10" spans="1:5">
      <c r="A10" s="163" t="s">
        <v>186</v>
      </c>
      <c r="B10" s="164" t="s">
        <v>412</v>
      </c>
      <c r="C10" s="164" t="s">
        <v>408</v>
      </c>
      <c r="D10" s="165">
        <v>0.9243055555555556</v>
      </c>
      <c r="E10" s="166">
        <v>0.83333333333333337</v>
      </c>
    </row>
    <row r="11" spans="1:5">
      <c r="A11" s="163" t="s">
        <v>187</v>
      </c>
      <c r="B11" s="164" t="s">
        <v>408</v>
      </c>
      <c r="C11" s="164" t="s">
        <v>412</v>
      </c>
      <c r="D11" s="165">
        <v>0.96875</v>
      </c>
      <c r="E11" s="166">
        <v>0.83333333333333337</v>
      </c>
    </row>
    <row r="12" spans="1:5">
      <c r="A12" s="163" t="s">
        <v>188</v>
      </c>
      <c r="B12" s="164" t="s">
        <v>413</v>
      </c>
      <c r="C12" s="164" t="s">
        <v>411</v>
      </c>
      <c r="D12" s="165">
        <v>1.6583333333333332</v>
      </c>
      <c r="E12" s="166">
        <v>1.3333333333333333</v>
      </c>
    </row>
    <row r="13" spans="1:5">
      <c r="A13" s="163" t="s">
        <v>189</v>
      </c>
      <c r="B13" s="164" t="s">
        <v>411</v>
      </c>
      <c r="C13" s="164" t="s">
        <v>413</v>
      </c>
      <c r="D13" s="165">
        <v>1.6694444444444445</v>
      </c>
      <c r="E13" s="166">
        <v>1.3333333333333333</v>
      </c>
    </row>
    <row r="14" spans="1:5">
      <c r="A14" s="163" t="s">
        <v>190</v>
      </c>
      <c r="B14" s="164" t="s">
        <v>412</v>
      </c>
      <c r="C14" s="164" t="s">
        <v>413</v>
      </c>
      <c r="D14" s="165">
        <v>1.7236111111111112</v>
      </c>
      <c r="E14" s="166">
        <v>1.5833333333333333</v>
      </c>
    </row>
    <row r="15" spans="1:5">
      <c r="A15" s="163" t="s">
        <v>191</v>
      </c>
      <c r="B15" s="164" t="s">
        <v>413</v>
      </c>
      <c r="C15" s="164" t="s">
        <v>412</v>
      </c>
      <c r="D15" s="165">
        <v>1.7263888888888888</v>
      </c>
      <c r="E15" s="166">
        <v>1.5833333333333333</v>
      </c>
    </row>
    <row r="16" spans="1:5">
      <c r="A16" s="163" t="s">
        <v>192</v>
      </c>
      <c r="B16" s="164" t="s">
        <v>413</v>
      </c>
      <c r="C16" s="164" t="s">
        <v>407</v>
      </c>
      <c r="D16" s="165">
        <v>1.8618055555555555</v>
      </c>
      <c r="E16" s="166">
        <v>1.7083333333333333</v>
      </c>
    </row>
    <row r="17" spans="1:5">
      <c r="A17" s="163" t="s">
        <v>193</v>
      </c>
      <c r="B17" s="164" t="s">
        <v>407</v>
      </c>
      <c r="C17" s="164" t="s">
        <v>413</v>
      </c>
      <c r="D17" s="165">
        <v>1.9493055555555554</v>
      </c>
      <c r="E17" s="166">
        <v>1.7083333333333333</v>
      </c>
    </row>
    <row r="18" spans="1:5">
      <c r="A18" s="163" t="s">
        <v>194</v>
      </c>
      <c r="B18" s="164" t="s">
        <v>414</v>
      </c>
      <c r="C18" s="164" t="s">
        <v>407</v>
      </c>
      <c r="D18" s="165">
        <v>4.865277777777778</v>
      </c>
      <c r="E18" s="166">
        <v>4.583333333333333</v>
      </c>
    </row>
    <row r="19" spans="1:5">
      <c r="A19" s="163" t="s">
        <v>195</v>
      </c>
      <c r="B19" s="164" t="s">
        <v>407</v>
      </c>
      <c r="C19" s="164" t="s">
        <v>414</v>
      </c>
      <c r="D19" s="165">
        <v>4.791666666666667</v>
      </c>
      <c r="E19" s="166">
        <v>4.583333333333333</v>
      </c>
    </row>
    <row r="20" spans="1:5">
      <c r="A20" s="208" t="s">
        <v>196</v>
      </c>
      <c r="B20" s="164" t="s">
        <v>415</v>
      </c>
      <c r="C20" s="164" t="s">
        <v>407</v>
      </c>
      <c r="D20" s="165">
        <v>3.7395833333333335</v>
      </c>
      <c r="E20" s="166">
        <v>3.5416666666666665</v>
      </c>
    </row>
    <row r="21" spans="1:5">
      <c r="A21" s="208" t="s">
        <v>197</v>
      </c>
      <c r="B21" s="164" t="s">
        <v>407</v>
      </c>
      <c r="C21" s="164" t="s">
        <v>415</v>
      </c>
      <c r="D21" s="165">
        <v>3.6680555555555556</v>
      </c>
      <c r="E21" s="166">
        <v>3.5416666666666665</v>
      </c>
    </row>
    <row r="22" spans="1:5">
      <c r="A22" s="163" t="s">
        <v>198</v>
      </c>
      <c r="B22" s="164" t="s">
        <v>407</v>
      </c>
      <c r="C22" s="164" t="s">
        <v>416</v>
      </c>
      <c r="D22" s="165">
        <v>0.3444444444444445</v>
      </c>
      <c r="E22" s="166">
        <v>0.27083333333333331</v>
      </c>
    </row>
    <row r="23" spans="1:5">
      <c r="A23" s="163" t="s">
        <v>199</v>
      </c>
      <c r="B23" s="164" t="s">
        <v>416</v>
      </c>
      <c r="C23" s="164" t="s">
        <v>407</v>
      </c>
      <c r="D23" s="165">
        <v>0.37222222222222223</v>
      </c>
      <c r="E23" s="166">
        <v>0.27083333333333331</v>
      </c>
    </row>
    <row r="24" spans="1:5">
      <c r="A24" s="163">
        <v>87</v>
      </c>
      <c r="B24" s="164" t="s">
        <v>417</v>
      </c>
      <c r="C24" s="164" t="s">
        <v>411</v>
      </c>
      <c r="D24" s="165">
        <v>1.6180555555555556</v>
      </c>
      <c r="E24" s="166">
        <v>1.4583333333333333</v>
      </c>
    </row>
    <row r="25" spans="1:5">
      <c r="A25" s="163">
        <v>88</v>
      </c>
      <c r="B25" s="164" t="s">
        <v>411</v>
      </c>
      <c r="C25" s="164" t="s">
        <v>417</v>
      </c>
      <c r="D25" s="165">
        <v>1.6763888888888889</v>
      </c>
      <c r="E25" s="166">
        <v>1.4583333333333333</v>
      </c>
    </row>
    <row r="26" spans="1:5">
      <c r="A26" s="163">
        <v>97</v>
      </c>
      <c r="B26" s="164" t="s">
        <v>418</v>
      </c>
      <c r="C26" s="164" t="s">
        <v>407</v>
      </c>
      <c r="D26" s="165">
        <v>6.208333333333333</v>
      </c>
      <c r="E26" s="166">
        <v>5.916666666666667</v>
      </c>
    </row>
    <row r="27" spans="1:5">
      <c r="A27" s="163">
        <v>98</v>
      </c>
      <c r="B27" s="164" t="s">
        <v>407</v>
      </c>
      <c r="C27" s="164" t="s">
        <v>418</v>
      </c>
      <c r="D27" s="165">
        <v>6.2201388888888891</v>
      </c>
      <c r="E27" s="166">
        <v>5.916666666666667</v>
      </c>
    </row>
    <row r="28" spans="1:5">
      <c r="A28" s="163" t="s">
        <v>200</v>
      </c>
      <c r="B28" s="164" t="s">
        <v>408</v>
      </c>
      <c r="C28" s="164" t="s">
        <v>411</v>
      </c>
      <c r="D28" s="165">
        <v>1.05</v>
      </c>
      <c r="E28" s="166">
        <v>0.97916666666666663</v>
      </c>
    </row>
    <row r="29" spans="1:5">
      <c r="A29" s="163" t="s">
        <v>201</v>
      </c>
      <c r="B29" s="164" t="s">
        <v>411</v>
      </c>
      <c r="C29" s="164" t="s">
        <v>408</v>
      </c>
      <c r="D29" s="165">
        <v>1.0159722222222223</v>
      </c>
      <c r="E29" s="166">
        <v>0.97916666666666663</v>
      </c>
    </row>
    <row r="30" spans="1:5">
      <c r="A30" s="163" t="s">
        <v>202</v>
      </c>
      <c r="B30" s="164" t="s">
        <v>411</v>
      </c>
      <c r="C30" s="164" t="s">
        <v>408</v>
      </c>
      <c r="D30" s="165">
        <v>1.0145833333333334</v>
      </c>
      <c r="E30" s="166">
        <v>0.97916666666666663</v>
      </c>
    </row>
    <row r="31" spans="1:5">
      <c r="A31" s="163" t="s">
        <v>203</v>
      </c>
      <c r="B31" s="164" t="s">
        <v>408</v>
      </c>
      <c r="C31" s="164" t="s">
        <v>411</v>
      </c>
      <c r="D31" s="165">
        <v>1.0284722222222222</v>
      </c>
      <c r="E31" s="166">
        <v>0.97916666666666663</v>
      </c>
    </row>
    <row r="32" spans="1:5">
      <c r="A32" s="163" t="s">
        <v>204</v>
      </c>
      <c r="B32" s="164" t="s">
        <v>419</v>
      </c>
      <c r="C32" s="164" t="s">
        <v>409</v>
      </c>
      <c r="D32" s="165">
        <v>1.5395833333333335</v>
      </c>
      <c r="E32" s="166">
        <v>1.4166666666666667</v>
      </c>
    </row>
    <row r="33" spans="1:5">
      <c r="A33" s="163" t="s">
        <v>205</v>
      </c>
      <c r="B33" s="164" t="s">
        <v>409</v>
      </c>
      <c r="C33" s="164" t="s">
        <v>419</v>
      </c>
      <c r="D33" s="165">
        <v>1.5118055555555554</v>
      </c>
      <c r="E33" s="166">
        <v>1.4166666666666667</v>
      </c>
    </row>
    <row r="34" spans="1:5">
      <c r="A34" s="163">
        <v>113</v>
      </c>
      <c r="B34" s="164" t="s">
        <v>420</v>
      </c>
      <c r="C34" s="164" t="s">
        <v>407</v>
      </c>
      <c r="D34" s="165">
        <v>2.5222222222222221</v>
      </c>
      <c r="E34" s="166">
        <v>2.375</v>
      </c>
    </row>
    <row r="35" spans="1:5">
      <c r="A35" s="163" t="s">
        <v>206</v>
      </c>
      <c r="B35" s="164" t="s">
        <v>407</v>
      </c>
      <c r="C35" s="164" t="s">
        <v>420</v>
      </c>
      <c r="D35" s="165">
        <v>2.4979166666666668</v>
      </c>
      <c r="E35" s="166">
        <v>2.375</v>
      </c>
    </row>
    <row r="36" spans="1:5">
      <c r="A36" s="163" t="s">
        <v>207</v>
      </c>
      <c r="B36" s="164" t="s">
        <v>411</v>
      </c>
      <c r="C36" s="164" t="s">
        <v>421</v>
      </c>
      <c r="D36" s="165">
        <v>1.9729166666666667</v>
      </c>
      <c r="E36" s="166">
        <v>1.8958333333333333</v>
      </c>
    </row>
    <row r="37" spans="1:5">
      <c r="A37" s="163" t="s">
        <v>208</v>
      </c>
      <c r="B37" s="164" t="s">
        <v>421</v>
      </c>
      <c r="C37" s="164" t="s">
        <v>411</v>
      </c>
      <c r="D37" s="165">
        <v>1.9319444444444445</v>
      </c>
      <c r="E37" s="166">
        <v>1.8958333333333333</v>
      </c>
    </row>
    <row r="38" spans="1:5">
      <c r="A38" s="163" t="s">
        <v>209</v>
      </c>
      <c r="B38" s="164" t="s">
        <v>412</v>
      </c>
      <c r="C38" s="164" t="s">
        <v>408</v>
      </c>
      <c r="D38" s="165">
        <v>1.2513888888888889</v>
      </c>
      <c r="E38" s="166">
        <v>1.125</v>
      </c>
    </row>
    <row r="39" spans="1:5">
      <c r="A39" s="163" t="s">
        <v>210</v>
      </c>
      <c r="B39" s="164" t="s">
        <v>408</v>
      </c>
      <c r="C39" s="164" t="s">
        <v>412</v>
      </c>
      <c r="D39" s="165">
        <v>1.2534722222222221</v>
      </c>
      <c r="E39" s="166">
        <v>1.125</v>
      </c>
    </row>
    <row r="40" spans="1:5">
      <c r="A40" s="163" t="s">
        <v>211</v>
      </c>
      <c r="B40" s="164" t="s">
        <v>422</v>
      </c>
      <c r="C40" s="164" t="s">
        <v>411</v>
      </c>
      <c r="D40" s="165">
        <v>3.869444444444444</v>
      </c>
      <c r="E40" s="166">
        <v>3.75</v>
      </c>
    </row>
    <row r="41" spans="1:5">
      <c r="A41" s="163" t="s">
        <v>212</v>
      </c>
      <c r="B41" s="164" t="s">
        <v>411</v>
      </c>
      <c r="C41" s="164" t="s">
        <v>422</v>
      </c>
      <c r="D41" s="165">
        <v>3.9104166666666664</v>
      </c>
      <c r="E41" s="166">
        <v>3.75</v>
      </c>
    </row>
    <row r="42" spans="1:5">
      <c r="A42" s="163" t="s">
        <v>213</v>
      </c>
      <c r="B42" s="164" t="s">
        <v>422</v>
      </c>
      <c r="C42" s="164" t="s">
        <v>409</v>
      </c>
      <c r="D42" s="165">
        <v>3.9659722222222222</v>
      </c>
      <c r="E42" s="166">
        <v>3.875</v>
      </c>
    </row>
    <row r="43" spans="1:5">
      <c r="A43" s="163" t="s">
        <v>214</v>
      </c>
      <c r="B43" s="164" t="s">
        <v>409</v>
      </c>
      <c r="C43" s="164" t="s">
        <v>422</v>
      </c>
      <c r="D43" s="165">
        <v>3.7152777777777781</v>
      </c>
      <c r="E43" s="166">
        <v>3.6180555555555554</v>
      </c>
    </row>
    <row r="44" spans="1:5">
      <c r="A44" s="163" t="s">
        <v>215</v>
      </c>
      <c r="B44" s="164" t="s">
        <v>423</v>
      </c>
      <c r="C44" s="164" t="s">
        <v>411</v>
      </c>
      <c r="D44" s="165">
        <v>3.4562500000000003</v>
      </c>
      <c r="E44" s="166">
        <v>3.4166666666666665</v>
      </c>
    </row>
    <row r="45" spans="1:5">
      <c r="A45" s="163" t="s">
        <v>216</v>
      </c>
      <c r="B45" s="164" t="s">
        <v>411</v>
      </c>
      <c r="C45" s="164" t="s">
        <v>423</v>
      </c>
      <c r="D45" s="165">
        <v>3.6625000000000001</v>
      </c>
      <c r="E45" s="166">
        <v>3.625</v>
      </c>
    </row>
    <row r="46" spans="1:5">
      <c r="A46" s="163" t="s">
        <v>217</v>
      </c>
      <c r="B46" s="164" t="s">
        <v>407</v>
      </c>
      <c r="C46" s="164" t="s">
        <v>408</v>
      </c>
      <c r="D46" s="165">
        <v>1.2451388888888888</v>
      </c>
      <c r="E46" s="166">
        <v>1.0416666666666667</v>
      </c>
    </row>
    <row r="47" spans="1:5">
      <c r="A47" s="163" t="s">
        <v>218</v>
      </c>
      <c r="B47" s="164" t="s">
        <v>408</v>
      </c>
      <c r="C47" s="164" t="s">
        <v>407</v>
      </c>
      <c r="D47" s="165">
        <v>1.2791666666666666</v>
      </c>
      <c r="E47" s="166">
        <v>1.0416666666666667</v>
      </c>
    </row>
    <row r="48" spans="1:5">
      <c r="A48" s="163" t="s">
        <v>219</v>
      </c>
      <c r="B48" s="164" t="s">
        <v>408</v>
      </c>
      <c r="C48" s="164" t="s">
        <v>409</v>
      </c>
      <c r="D48" s="165">
        <v>1.1006944444444444</v>
      </c>
      <c r="E48" s="166">
        <v>1</v>
      </c>
    </row>
    <row r="49" spans="1:5">
      <c r="A49" s="163" t="s">
        <v>220</v>
      </c>
      <c r="B49" s="164" t="s">
        <v>409</v>
      </c>
      <c r="C49" s="164" t="s">
        <v>408</v>
      </c>
      <c r="D49" s="165">
        <v>1.1388888888888888</v>
      </c>
      <c r="E49" s="166">
        <v>1</v>
      </c>
    </row>
    <row r="50" spans="1:5">
      <c r="A50" s="163" t="s">
        <v>221</v>
      </c>
      <c r="B50" s="167" t="s">
        <v>415</v>
      </c>
      <c r="C50" s="164" t="s">
        <v>409</v>
      </c>
      <c r="D50" s="165">
        <v>4.5048611111111105</v>
      </c>
      <c r="E50" s="166">
        <v>4.375</v>
      </c>
    </row>
    <row r="51" spans="1:5">
      <c r="A51" s="163" t="s">
        <v>222</v>
      </c>
      <c r="B51" s="164" t="s">
        <v>409</v>
      </c>
      <c r="C51" s="167" t="s">
        <v>415</v>
      </c>
      <c r="D51" s="165">
        <v>4.5472222222222225</v>
      </c>
      <c r="E51" s="166">
        <v>4.375</v>
      </c>
    </row>
    <row r="52" spans="1:5">
      <c r="A52" s="163" t="s">
        <v>223</v>
      </c>
      <c r="B52" s="164" t="s">
        <v>408</v>
      </c>
      <c r="C52" s="164" t="s">
        <v>409</v>
      </c>
      <c r="D52" s="165">
        <v>1.2305555555555556</v>
      </c>
      <c r="E52" s="166">
        <v>1.1458333333333333</v>
      </c>
    </row>
    <row r="53" spans="1:5">
      <c r="A53" s="163" t="s">
        <v>224</v>
      </c>
      <c r="B53" s="164" t="s">
        <v>409</v>
      </c>
      <c r="C53" s="164" t="s">
        <v>408</v>
      </c>
      <c r="D53" s="165">
        <v>1.2256944444444444</v>
      </c>
      <c r="E53" s="166">
        <v>1.1458333333333333</v>
      </c>
    </row>
    <row r="54" spans="1:5">
      <c r="A54" s="163" t="s">
        <v>225</v>
      </c>
      <c r="B54" s="164" t="s">
        <v>414</v>
      </c>
      <c r="C54" s="164" t="s">
        <v>409</v>
      </c>
      <c r="D54" s="165">
        <v>5.1902777777777773</v>
      </c>
      <c r="E54" s="166">
        <v>5.041666666666667</v>
      </c>
    </row>
    <row r="55" spans="1:5">
      <c r="A55" s="163" t="s">
        <v>226</v>
      </c>
      <c r="B55" s="164" t="s">
        <v>409</v>
      </c>
      <c r="C55" s="164" t="s">
        <v>414</v>
      </c>
      <c r="D55" s="165">
        <v>5.2298611111111111</v>
      </c>
      <c r="E55" s="166">
        <v>5.041666666666667</v>
      </c>
    </row>
    <row r="56" spans="1:5">
      <c r="A56" s="163" t="s">
        <v>227</v>
      </c>
      <c r="B56" s="164" t="s">
        <v>422</v>
      </c>
      <c r="C56" s="164" t="s">
        <v>411</v>
      </c>
      <c r="D56" s="165">
        <v>4.1312500000000005</v>
      </c>
      <c r="E56" s="166">
        <v>4</v>
      </c>
    </row>
    <row r="57" spans="1:5">
      <c r="A57" s="163" t="s">
        <v>228</v>
      </c>
      <c r="B57" s="164" t="s">
        <v>411</v>
      </c>
      <c r="C57" s="164" t="s">
        <v>422</v>
      </c>
      <c r="D57" s="165">
        <v>4.4229166666666666</v>
      </c>
      <c r="E57" s="166">
        <v>4.291666666666667</v>
      </c>
    </row>
    <row r="58" spans="1:5">
      <c r="A58" s="163" t="s">
        <v>229</v>
      </c>
      <c r="B58" s="164" t="s">
        <v>412</v>
      </c>
      <c r="C58" s="164" t="s">
        <v>424</v>
      </c>
      <c r="D58" s="165">
        <v>2.1770833333333335</v>
      </c>
      <c r="E58" s="166">
        <v>2.0833333333333335</v>
      </c>
    </row>
    <row r="59" spans="1:5">
      <c r="A59" s="163" t="s">
        <v>230</v>
      </c>
      <c r="B59" s="164" t="s">
        <v>424</v>
      </c>
      <c r="C59" s="164" t="s">
        <v>412</v>
      </c>
      <c r="D59" s="165">
        <v>2.1770833333333335</v>
      </c>
      <c r="E59" s="166">
        <v>2.0833333333333335</v>
      </c>
    </row>
    <row r="60" spans="1:5">
      <c r="A60" s="163" t="s">
        <v>231</v>
      </c>
      <c r="B60" s="164" t="s">
        <v>408</v>
      </c>
      <c r="C60" s="164" t="s">
        <v>411</v>
      </c>
      <c r="D60" s="165">
        <v>1.4194444444444445</v>
      </c>
      <c r="E60" s="166">
        <v>1.2916666666666667</v>
      </c>
    </row>
    <row r="61" spans="1:5">
      <c r="A61" s="163" t="s">
        <v>232</v>
      </c>
      <c r="B61" s="164" t="s">
        <v>411</v>
      </c>
      <c r="C61" s="164" t="s">
        <v>408</v>
      </c>
      <c r="D61" s="165">
        <v>1.3756944444444443</v>
      </c>
      <c r="E61" s="166">
        <v>1.2916666666666667</v>
      </c>
    </row>
    <row r="62" spans="1:5">
      <c r="A62" s="163" t="s">
        <v>233</v>
      </c>
      <c r="B62" s="164" t="s">
        <v>414</v>
      </c>
      <c r="C62" s="164" t="s">
        <v>409</v>
      </c>
      <c r="D62" s="165">
        <v>4.8125</v>
      </c>
      <c r="E62" s="166">
        <v>4.583333333333333</v>
      </c>
    </row>
    <row r="63" spans="1:5">
      <c r="A63" s="163" t="s">
        <v>234</v>
      </c>
      <c r="B63" s="164" t="s">
        <v>409</v>
      </c>
      <c r="C63" s="164" t="s">
        <v>414</v>
      </c>
      <c r="D63" s="165">
        <v>4.7118055555555554</v>
      </c>
      <c r="E63" s="166">
        <v>4.583333333333333</v>
      </c>
    </row>
    <row r="64" spans="1:5">
      <c r="A64" s="163" t="s">
        <v>235</v>
      </c>
      <c r="B64" s="164" t="s">
        <v>424</v>
      </c>
      <c r="C64" s="164" t="s">
        <v>409</v>
      </c>
      <c r="D64" s="165">
        <v>2.3284722222222221</v>
      </c>
      <c r="E64" s="166">
        <v>2.2083333333333335</v>
      </c>
    </row>
    <row r="65" spans="1:5">
      <c r="A65" s="163" t="s">
        <v>235</v>
      </c>
      <c r="B65" s="164" t="s">
        <v>409</v>
      </c>
      <c r="C65" s="164" t="s">
        <v>424</v>
      </c>
      <c r="D65" s="165">
        <v>2.2124999999999999</v>
      </c>
      <c r="E65" s="166">
        <v>2.125</v>
      </c>
    </row>
    <row r="66" spans="1:5">
      <c r="A66" s="163" t="s">
        <v>236</v>
      </c>
      <c r="B66" s="164" t="s">
        <v>411</v>
      </c>
      <c r="C66" s="164" t="s">
        <v>425</v>
      </c>
      <c r="D66" s="165">
        <v>2.9958333333333336</v>
      </c>
      <c r="E66" s="166">
        <v>2.875</v>
      </c>
    </row>
    <row r="67" spans="1:5">
      <c r="A67" s="163" t="s">
        <v>237</v>
      </c>
      <c r="B67" s="164" t="s">
        <v>425</v>
      </c>
      <c r="C67" s="164" t="s">
        <v>411</v>
      </c>
      <c r="D67" s="165">
        <v>3.1756944444444444</v>
      </c>
      <c r="E67" s="166">
        <v>3.0416666666666665</v>
      </c>
    </row>
    <row r="68" spans="1:5">
      <c r="A68" s="163" t="s">
        <v>238</v>
      </c>
      <c r="B68" s="164" t="s">
        <v>413</v>
      </c>
      <c r="C68" s="164" t="s">
        <v>412</v>
      </c>
      <c r="D68" s="165">
        <v>1.8479166666666667</v>
      </c>
      <c r="E68" s="166">
        <v>1.6666666666666667</v>
      </c>
    </row>
    <row r="69" spans="1:5">
      <c r="A69" s="163" t="s">
        <v>239</v>
      </c>
      <c r="B69" s="164" t="s">
        <v>412</v>
      </c>
      <c r="C69" s="164" t="s">
        <v>413</v>
      </c>
      <c r="D69" s="165">
        <v>1.8034722222222221</v>
      </c>
      <c r="E69" s="166">
        <v>1.6666666666666667</v>
      </c>
    </row>
    <row r="70" spans="1:5">
      <c r="A70" s="163" t="s">
        <v>240</v>
      </c>
      <c r="B70" s="164" t="s">
        <v>426</v>
      </c>
      <c r="C70" s="164" t="s">
        <v>409</v>
      </c>
      <c r="D70" s="165">
        <v>5.125</v>
      </c>
      <c r="E70" s="166">
        <v>5</v>
      </c>
    </row>
    <row r="71" spans="1:5">
      <c r="A71" s="163" t="s">
        <v>241</v>
      </c>
      <c r="B71" s="164" t="s">
        <v>409</v>
      </c>
      <c r="C71" s="164" t="s">
        <v>426</v>
      </c>
      <c r="D71" s="165">
        <v>4.8506944444444446</v>
      </c>
      <c r="E71" s="166">
        <v>4.75</v>
      </c>
    </row>
    <row r="72" spans="1:5">
      <c r="A72" s="163" t="s">
        <v>242</v>
      </c>
      <c r="B72" s="164" t="s">
        <v>427</v>
      </c>
      <c r="C72" s="164" t="s">
        <v>411</v>
      </c>
      <c r="D72" s="165">
        <v>2.6020833333333333</v>
      </c>
      <c r="E72" s="166">
        <v>2.5</v>
      </c>
    </row>
    <row r="73" spans="1:5">
      <c r="A73" s="163" t="s">
        <v>243</v>
      </c>
      <c r="B73" s="164" t="s">
        <v>411</v>
      </c>
      <c r="C73" s="164" t="s">
        <v>427</v>
      </c>
      <c r="D73" s="165">
        <v>2.6027777777777779</v>
      </c>
      <c r="E73" s="166">
        <v>2.5</v>
      </c>
    </row>
    <row r="74" spans="1:5">
      <c r="A74" s="163" t="s">
        <v>244</v>
      </c>
      <c r="B74" s="164" t="s">
        <v>418</v>
      </c>
      <c r="C74" s="164" t="s">
        <v>409</v>
      </c>
      <c r="D74" s="165">
        <v>6.2381944444444448</v>
      </c>
      <c r="E74" s="166">
        <v>6.041666666666667</v>
      </c>
    </row>
    <row r="75" spans="1:5">
      <c r="A75" s="163" t="s">
        <v>245</v>
      </c>
      <c r="B75" s="164" t="s">
        <v>409</v>
      </c>
      <c r="C75" s="164" t="s">
        <v>418</v>
      </c>
      <c r="D75" s="165">
        <v>6.0152777777777784</v>
      </c>
      <c r="E75" s="166">
        <v>5.916666666666667</v>
      </c>
    </row>
    <row r="76" spans="1:5">
      <c r="A76" s="163" t="s">
        <v>246</v>
      </c>
      <c r="B76" s="164" t="s">
        <v>428</v>
      </c>
      <c r="C76" s="164" t="s">
        <v>409</v>
      </c>
      <c r="D76" s="165">
        <v>1.6118055555555555</v>
      </c>
      <c r="E76" s="166">
        <v>1.4583333333333333</v>
      </c>
    </row>
    <row r="77" spans="1:5">
      <c r="A77" s="163" t="s">
        <v>247</v>
      </c>
      <c r="B77" s="164" t="s">
        <v>409</v>
      </c>
      <c r="C77" s="164" t="s">
        <v>428</v>
      </c>
      <c r="D77" s="165">
        <v>1.5479166666666666</v>
      </c>
      <c r="E77" s="166">
        <v>1.4583333333333333</v>
      </c>
    </row>
    <row r="78" spans="1:5">
      <c r="A78" s="163" t="s">
        <v>248</v>
      </c>
      <c r="B78" s="164" t="s">
        <v>414</v>
      </c>
      <c r="C78" s="164" t="s">
        <v>411</v>
      </c>
      <c r="D78" s="165">
        <v>4.9041666666666668</v>
      </c>
      <c r="E78" s="166">
        <v>4.791666666666667</v>
      </c>
    </row>
    <row r="79" spans="1:5">
      <c r="A79" s="163" t="s">
        <v>249</v>
      </c>
      <c r="B79" s="164" t="s">
        <v>411</v>
      </c>
      <c r="C79" s="164" t="s">
        <v>414</v>
      </c>
      <c r="D79" s="165">
        <v>4.8173611111111105</v>
      </c>
      <c r="E79" s="166">
        <v>4.75</v>
      </c>
    </row>
    <row r="80" spans="1:5">
      <c r="A80" s="163" t="s">
        <v>250</v>
      </c>
      <c r="B80" s="164" t="s">
        <v>415</v>
      </c>
      <c r="C80" s="164" t="s">
        <v>409</v>
      </c>
      <c r="D80" s="165">
        <v>3.8201388888888892</v>
      </c>
      <c r="E80" s="166">
        <v>3.75</v>
      </c>
    </row>
    <row r="81" spans="1:5">
      <c r="A81" s="163" t="s">
        <v>251</v>
      </c>
      <c r="B81" s="164" t="s">
        <v>409</v>
      </c>
      <c r="C81" s="164" t="s">
        <v>415</v>
      </c>
      <c r="D81" s="165">
        <v>3.7416666666666667</v>
      </c>
      <c r="E81" s="166">
        <v>3.6666666666666665</v>
      </c>
    </row>
    <row r="82" spans="1:5">
      <c r="A82" s="163" t="s">
        <v>252</v>
      </c>
      <c r="B82" s="164" t="s">
        <v>413</v>
      </c>
      <c r="C82" s="164" t="s">
        <v>409</v>
      </c>
      <c r="D82" s="165">
        <v>1.8027777777777778</v>
      </c>
      <c r="E82" s="166">
        <v>1.7083333333333333</v>
      </c>
    </row>
    <row r="83" spans="1:5">
      <c r="A83" s="163" t="s">
        <v>252</v>
      </c>
      <c r="B83" s="164" t="s">
        <v>409</v>
      </c>
      <c r="C83" s="164" t="s">
        <v>413</v>
      </c>
      <c r="D83" s="165">
        <v>1.9145833333333335</v>
      </c>
      <c r="E83" s="166">
        <v>1.7916666666666667</v>
      </c>
    </row>
    <row r="84" spans="1:5">
      <c r="A84" s="163" t="s">
        <v>253</v>
      </c>
      <c r="B84" s="164" t="s">
        <v>415</v>
      </c>
      <c r="C84" s="164" t="s">
        <v>411</v>
      </c>
      <c r="D84" s="165">
        <v>3.8874999999999997</v>
      </c>
      <c r="E84" s="166">
        <v>3.7916666666666665</v>
      </c>
    </row>
    <row r="85" spans="1:5">
      <c r="A85" s="163" t="s">
        <v>254</v>
      </c>
      <c r="B85" s="164" t="s">
        <v>411</v>
      </c>
      <c r="C85" s="164" t="s">
        <v>415</v>
      </c>
      <c r="D85" s="165">
        <v>3.9409722222222219</v>
      </c>
      <c r="E85" s="166">
        <v>3.8333333333333335</v>
      </c>
    </row>
    <row r="86" spans="1:5">
      <c r="A86" s="163" t="s">
        <v>255</v>
      </c>
      <c r="B86" s="164" t="s">
        <v>429</v>
      </c>
      <c r="C86" s="164" t="s">
        <v>411</v>
      </c>
      <c r="D86" s="165">
        <v>3.8340277777777776</v>
      </c>
      <c r="E86" s="166">
        <v>3.75</v>
      </c>
    </row>
    <row r="87" spans="1:5">
      <c r="A87" s="163" t="s">
        <v>256</v>
      </c>
      <c r="B87" s="164" t="s">
        <v>411</v>
      </c>
      <c r="C87" s="164" t="s">
        <v>429</v>
      </c>
      <c r="D87" s="165">
        <v>3.7590277777777779</v>
      </c>
      <c r="E87" s="166">
        <v>3.7083333333333335</v>
      </c>
    </row>
    <row r="88" spans="1:5">
      <c r="A88" s="163" t="s">
        <v>257</v>
      </c>
      <c r="B88" s="164" t="s">
        <v>413</v>
      </c>
      <c r="C88" s="164" t="s">
        <v>409</v>
      </c>
      <c r="D88" s="165">
        <v>1.8597222222222223</v>
      </c>
      <c r="E88" s="166">
        <v>1.75</v>
      </c>
    </row>
    <row r="89" spans="1:5">
      <c r="A89" s="163" t="s">
        <v>258</v>
      </c>
      <c r="B89" s="164" t="s">
        <v>409</v>
      </c>
      <c r="C89" s="164" t="s">
        <v>413</v>
      </c>
      <c r="D89" s="165">
        <v>1.997222222222222</v>
      </c>
      <c r="E89" s="166">
        <v>1.875</v>
      </c>
    </row>
    <row r="90" spans="1:5">
      <c r="A90" s="163" t="s">
        <v>259</v>
      </c>
      <c r="B90" s="164" t="s">
        <v>411</v>
      </c>
      <c r="C90" s="164" t="s">
        <v>424</v>
      </c>
      <c r="D90" s="165">
        <v>2.4763888888888888</v>
      </c>
      <c r="E90" s="166">
        <v>2.375</v>
      </c>
    </row>
    <row r="91" spans="1:5">
      <c r="A91" s="163" t="s">
        <v>260</v>
      </c>
      <c r="B91" s="164" t="s">
        <v>424</v>
      </c>
      <c r="C91" s="164" t="s">
        <v>411</v>
      </c>
      <c r="D91" s="165">
        <v>2.4194444444444447</v>
      </c>
      <c r="E91" s="166">
        <v>2.3333333333333335</v>
      </c>
    </row>
    <row r="92" spans="1:5">
      <c r="A92" s="163" t="s">
        <v>261</v>
      </c>
      <c r="B92" s="164" t="s">
        <v>430</v>
      </c>
      <c r="C92" s="164" t="s">
        <v>411</v>
      </c>
      <c r="D92" s="165">
        <v>5.6472222222222221</v>
      </c>
      <c r="E92" s="166">
        <v>5.541666666666667</v>
      </c>
    </row>
    <row r="93" spans="1:5">
      <c r="A93" s="163" t="s">
        <v>262</v>
      </c>
      <c r="B93" s="164" t="s">
        <v>411</v>
      </c>
      <c r="C93" s="164" t="s">
        <v>463</v>
      </c>
      <c r="D93" s="165">
        <v>5.7152777777777777</v>
      </c>
      <c r="E93" s="166">
        <v>5.625</v>
      </c>
    </row>
    <row r="94" spans="1:5">
      <c r="A94" s="163" t="s">
        <v>263</v>
      </c>
      <c r="B94" s="164" t="s">
        <v>426</v>
      </c>
      <c r="C94" s="164" t="s">
        <v>411</v>
      </c>
      <c r="D94" s="165">
        <v>5.2819444444444441</v>
      </c>
      <c r="E94" s="166">
        <v>5.083333333333333</v>
      </c>
    </row>
    <row r="95" spans="1:5">
      <c r="A95" s="163" t="s">
        <v>264</v>
      </c>
      <c r="B95" s="164" t="s">
        <v>411</v>
      </c>
      <c r="C95" s="164" t="s">
        <v>426</v>
      </c>
      <c r="D95" s="165">
        <v>5.2041666666666666</v>
      </c>
      <c r="E95" s="166">
        <v>5.083333333333333</v>
      </c>
    </row>
    <row r="96" spans="1:5">
      <c r="A96" s="163" t="s">
        <v>265</v>
      </c>
      <c r="B96" s="164" t="s">
        <v>431</v>
      </c>
      <c r="C96" s="164" t="s">
        <v>411</v>
      </c>
      <c r="D96" s="165">
        <v>1.95625</v>
      </c>
      <c r="E96" s="166">
        <v>1.875</v>
      </c>
    </row>
    <row r="97" spans="1:5">
      <c r="A97" s="163" t="s">
        <v>265</v>
      </c>
      <c r="B97" s="164" t="s">
        <v>411</v>
      </c>
      <c r="C97" s="164" t="s">
        <v>431</v>
      </c>
      <c r="D97" s="165">
        <v>1.9888888888888889</v>
      </c>
      <c r="E97" s="166">
        <v>1.875</v>
      </c>
    </row>
    <row r="98" spans="1:5">
      <c r="A98" s="163">
        <v>83</v>
      </c>
      <c r="B98" s="164" t="s">
        <v>432</v>
      </c>
      <c r="C98" s="164" t="s">
        <v>411</v>
      </c>
      <c r="D98" s="165">
        <v>1.5881944444444445</v>
      </c>
      <c r="E98" s="166">
        <v>1.4583333333333333</v>
      </c>
    </row>
    <row r="99" spans="1:5">
      <c r="A99" s="163">
        <v>84</v>
      </c>
      <c r="B99" s="164" t="s">
        <v>411</v>
      </c>
      <c r="C99" s="164" t="s">
        <v>432</v>
      </c>
      <c r="D99" s="165">
        <v>1.6034722222222222</v>
      </c>
      <c r="E99" s="166">
        <v>1.4583333333333333</v>
      </c>
    </row>
    <row r="100" spans="1:5">
      <c r="A100" s="163" t="s">
        <v>266</v>
      </c>
      <c r="B100" s="164" t="s">
        <v>412</v>
      </c>
      <c r="C100" s="164" t="s">
        <v>425</v>
      </c>
      <c r="D100" s="165">
        <v>2.7888888888888892</v>
      </c>
      <c r="E100" s="166">
        <v>2.6666666666666665</v>
      </c>
    </row>
    <row r="101" spans="1:5">
      <c r="A101" s="163" t="s">
        <v>267</v>
      </c>
      <c r="B101" s="164" t="s">
        <v>425</v>
      </c>
      <c r="C101" s="164" t="s">
        <v>412</v>
      </c>
      <c r="D101" s="165">
        <v>2.9166666666666665</v>
      </c>
      <c r="E101" s="166">
        <v>2.7916666666666665</v>
      </c>
    </row>
    <row r="102" spans="1:5">
      <c r="A102" s="163" t="s">
        <v>268</v>
      </c>
      <c r="B102" s="164" t="s">
        <v>427</v>
      </c>
      <c r="C102" s="164" t="s">
        <v>409</v>
      </c>
      <c r="D102" s="165">
        <v>2.6812499999999999</v>
      </c>
      <c r="E102" s="166">
        <v>2.5833333333333335</v>
      </c>
    </row>
    <row r="103" spans="1:5">
      <c r="A103" s="163" t="s">
        <v>269</v>
      </c>
      <c r="B103" s="164" t="s">
        <v>409</v>
      </c>
      <c r="C103" s="164" t="s">
        <v>427</v>
      </c>
      <c r="D103" s="165">
        <v>2.625</v>
      </c>
      <c r="E103" s="166">
        <v>2.5416666666666665</v>
      </c>
    </row>
    <row r="104" spans="1:5">
      <c r="A104" s="163" t="s">
        <v>270</v>
      </c>
      <c r="B104" s="164" t="s">
        <v>425</v>
      </c>
      <c r="C104" s="164" t="s">
        <v>409</v>
      </c>
      <c r="D104" s="165">
        <v>2.8944444444444444</v>
      </c>
      <c r="E104" s="166">
        <v>2.7916666666666665</v>
      </c>
    </row>
    <row r="105" spans="1:5">
      <c r="A105" s="163" t="s">
        <v>271</v>
      </c>
      <c r="B105" s="164" t="s">
        <v>409</v>
      </c>
      <c r="C105" s="164" t="s">
        <v>425</v>
      </c>
      <c r="D105" s="165">
        <v>3.0229166666666667</v>
      </c>
      <c r="E105" s="166">
        <v>2.9166666666666665</v>
      </c>
    </row>
    <row r="106" spans="1:5">
      <c r="A106" s="163" t="s">
        <v>272</v>
      </c>
      <c r="B106" s="164" t="s">
        <v>432</v>
      </c>
      <c r="C106" s="164" t="s">
        <v>433</v>
      </c>
      <c r="D106" s="165">
        <v>1.6069444444444445</v>
      </c>
      <c r="E106" s="166">
        <v>1.4583333333333333</v>
      </c>
    </row>
    <row r="107" spans="1:5">
      <c r="A107" s="163" t="s">
        <v>273</v>
      </c>
      <c r="B107" s="164" t="s">
        <v>433</v>
      </c>
      <c r="C107" s="164" t="s">
        <v>432</v>
      </c>
      <c r="D107" s="165">
        <v>1.6194444444444445</v>
      </c>
      <c r="E107" s="166">
        <v>1.4583333333333333</v>
      </c>
    </row>
    <row r="108" spans="1:5">
      <c r="A108" s="163" t="s">
        <v>274</v>
      </c>
      <c r="B108" s="164" t="s">
        <v>427</v>
      </c>
      <c r="C108" s="164" t="s">
        <v>407</v>
      </c>
      <c r="D108" s="165">
        <v>2.6229166666666668</v>
      </c>
      <c r="E108" s="166">
        <v>2.5</v>
      </c>
    </row>
    <row r="109" spans="1:5">
      <c r="A109" s="163" t="s">
        <v>275</v>
      </c>
      <c r="B109" s="164" t="s">
        <v>407</v>
      </c>
      <c r="C109" s="164" t="s">
        <v>427</v>
      </c>
      <c r="D109" s="165">
        <v>2.3229166666666665</v>
      </c>
      <c r="E109" s="166">
        <v>2.1666666666666665</v>
      </c>
    </row>
    <row r="110" spans="1:5">
      <c r="A110" s="163" t="s">
        <v>276</v>
      </c>
      <c r="B110" s="164" t="s">
        <v>411</v>
      </c>
      <c r="C110" s="164" t="s">
        <v>434</v>
      </c>
      <c r="D110" s="165">
        <v>3.6777777777777776</v>
      </c>
      <c r="E110" s="166">
        <v>3.5833333333333335</v>
      </c>
    </row>
    <row r="111" spans="1:5">
      <c r="A111" s="163" t="s">
        <v>277</v>
      </c>
      <c r="B111" s="164" t="s">
        <v>434</v>
      </c>
      <c r="C111" s="164" t="s">
        <v>411</v>
      </c>
      <c r="D111" s="165">
        <v>3.6868055555555554</v>
      </c>
      <c r="E111" s="166">
        <v>3.5833333333333335</v>
      </c>
    </row>
    <row r="112" spans="1:5">
      <c r="A112" s="163" t="s">
        <v>278</v>
      </c>
      <c r="B112" s="164" t="s">
        <v>412</v>
      </c>
      <c r="C112" s="164" t="s">
        <v>434</v>
      </c>
      <c r="D112" s="165">
        <v>3.3784722222222219</v>
      </c>
      <c r="E112" s="166">
        <v>3.3333333333333335</v>
      </c>
    </row>
    <row r="113" spans="1:5">
      <c r="A113" s="163" t="s">
        <v>279</v>
      </c>
      <c r="B113" s="164" t="s">
        <v>434</v>
      </c>
      <c r="C113" s="164" t="s">
        <v>412</v>
      </c>
      <c r="D113" s="165">
        <v>3.4444444444444446</v>
      </c>
      <c r="E113" s="166">
        <v>3.3333333333333335</v>
      </c>
    </row>
    <row r="114" spans="1:5">
      <c r="A114" s="163" t="s">
        <v>280</v>
      </c>
      <c r="B114" s="164" t="s">
        <v>435</v>
      </c>
      <c r="C114" s="164" t="s">
        <v>412</v>
      </c>
      <c r="D114" s="165">
        <v>2.5256944444444445</v>
      </c>
      <c r="E114" s="166">
        <v>2.375</v>
      </c>
    </row>
    <row r="115" spans="1:5">
      <c r="A115" s="163" t="s">
        <v>281</v>
      </c>
      <c r="B115" s="164" t="s">
        <v>412</v>
      </c>
      <c r="C115" s="164" t="s">
        <v>435</v>
      </c>
      <c r="D115" s="165">
        <v>2.5201388888888889</v>
      </c>
      <c r="E115" s="166">
        <v>2.375</v>
      </c>
    </row>
    <row r="116" spans="1:5">
      <c r="A116" s="163" t="s">
        <v>282</v>
      </c>
      <c r="B116" s="164" t="s">
        <v>436</v>
      </c>
      <c r="C116" s="164" t="s">
        <v>412</v>
      </c>
      <c r="D116" s="165">
        <v>2.5562499999999999</v>
      </c>
      <c r="E116" s="166">
        <v>2.4583333333333335</v>
      </c>
    </row>
    <row r="117" spans="1:5">
      <c r="A117" s="163" t="s">
        <v>282</v>
      </c>
      <c r="B117" s="164" t="s">
        <v>412</v>
      </c>
      <c r="C117" s="164" t="s">
        <v>464</v>
      </c>
      <c r="D117" s="165">
        <v>2.4881944444444444</v>
      </c>
      <c r="E117" s="166">
        <v>2.4166666666666665</v>
      </c>
    </row>
    <row r="118" spans="1:5">
      <c r="A118" s="163" t="s">
        <v>283</v>
      </c>
      <c r="B118" s="164" t="s">
        <v>417</v>
      </c>
      <c r="C118" s="164" t="s">
        <v>412</v>
      </c>
      <c r="D118" s="165">
        <v>2.1736111111111112</v>
      </c>
      <c r="E118" s="166">
        <v>2</v>
      </c>
    </row>
    <row r="119" spans="1:5">
      <c r="A119" s="163" t="s">
        <v>284</v>
      </c>
      <c r="B119" s="164" t="s">
        <v>412</v>
      </c>
      <c r="C119" s="164" t="s">
        <v>417</v>
      </c>
      <c r="D119" s="165">
        <v>2.0819444444444444</v>
      </c>
      <c r="E119" s="166">
        <v>2</v>
      </c>
    </row>
    <row r="120" spans="1:5">
      <c r="A120" s="163" t="s">
        <v>285</v>
      </c>
      <c r="B120" s="164" t="s">
        <v>420</v>
      </c>
      <c r="C120" s="164" t="s">
        <v>411</v>
      </c>
      <c r="D120" s="165">
        <v>2.6368055555555556</v>
      </c>
      <c r="E120" s="166">
        <v>2.5</v>
      </c>
    </row>
    <row r="121" spans="1:5">
      <c r="A121" s="163" t="s">
        <v>286</v>
      </c>
      <c r="B121" s="164" t="s">
        <v>411</v>
      </c>
      <c r="C121" s="164" t="s">
        <v>420</v>
      </c>
      <c r="D121" s="165">
        <v>2.6340277777777779</v>
      </c>
      <c r="E121" s="166">
        <v>2.5</v>
      </c>
    </row>
    <row r="122" spans="1:5">
      <c r="A122" s="163" t="s">
        <v>287</v>
      </c>
      <c r="B122" s="164" t="s">
        <v>437</v>
      </c>
      <c r="C122" s="164" t="s">
        <v>411</v>
      </c>
      <c r="D122" s="165">
        <v>4.2895833333333337</v>
      </c>
      <c r="E122" s="166">
        <v>4.166666666666667</v>
      </c>
    </row>
    <row r="123" spans="1:5">
      <c r="A123" s="163" t="s">
        <v>288</v>
      </c>
      <c r="B123" s="164" t="s">
        <v>411</v>
      </c>
      <c r="C123" s="164" t="s">
        <v>465</v>
      </c>
      <c r="D123" s="165">
        <v>4.0277777777777777</v>
      </c>
      <c r="E123" s="166">
        <v>3.9583333333333335</v>
      </c>
    </row>
    <row r="124" spans="1:5">
      <c r="A124" s="163" t="s">
        <v>289</v>
      </c>
      <c r="B124" s="164" t="s">
        <v>435</v>
      </c>
      <c r="C124" s="164" t="s">
        <v>411</v>
      </c>
      <c r="D124" s="165">
        <v>2.8263888888888888</v>
      </c>
      <c r="E124" s="166">
        <v>2.6666666666666665</v>
      </c>
    </row>
    <row r="125" spans="1:5">
      <c r="A125" s="163" t="s">
        <v>290</v>
      </c>
      <c r="B125" s="164" t="s">
        <v>411</v>
      </c>
      <c r="C125" s="164" t="s">
        <v>435</v>
      </c>
      <c r="D125" s="165">
        <v>2.7923611111111111</v>
      </c>
      <c r="E125" s="166">
        <v>2.625</v>
      </c>
    </row>
    <row r="126" spans="1:5">
      <c r="A126" s="163" t="s">
        <v>291</v>
      </c>
      <c r="B126" s="164" t="s">
        <v>438</v>
      </c>
      <c r="C126" s="164" t="s">
        <v>407</v>
      </c>
      <c r="D126" s="165">
        <v>2.5729166666666665</v>
      </c>
      <c r="E126" s="166">
        <v>2.5</v>
      </c>
    </row>
    <row r="127" spans="1:5">
      <c r="A127" s="163" t="s">
        <v>292</v>
      </c>
      <c r="B127" s="164" t="s">
        <v>407</v>
      </c>
      <c r="C127" s="164" t="s">
        <v>438</v>
      </c>
      <c r="D127" s="165">
        <v>2.4555555555555553</v>
      </c>
      <c r="E127" s="166">
        <v>2.375</v>
      </c>
    </row>
    <row r="128" spans="1:5">
      <c r="A128" s="163" t="s">
        <v>293</v>
      </c>
      <c r="B128" s="164" t="s">
        <v>412</v>
      </c>
      <c r="C128" s="164" t="s">
        <v>439</v>
      </c>
      <c r="D128" s="165">
        <v>1.4895833333333333</v>
      </c>
      <c r="E128" s="166">
        <v>1.375</v>
      </c>
    </row>
    <row r="129" spans="1:5">
      <c r="A129" s="163" t="s">
        <v>294</v>
      </c>
      <c r="B129" s="164" t="s">
        <v>439</v>
      </c>
      <c r="C129" s="164" t="s">
        <v>412</v>
      </c>
      <c r="D129" s="165">
        <v>1.5354166666666667</v>
      </c>
      <c r="E129" s="166">
        <v>1.375</v>
      </c>
    </row>
    <row r="130" spans="1:5">
      <c r="A130" s="163" t="s">
        <v>295</v>
      </c>
      <c r="B130" s="164" t="s">
        <v>440</v>
      </c>
      <c r="C130" s="164" t="s">
        <v>409</v>
      </c>
      <c r="D130" s="165">
        <v>4.0618055555555559</v>
      </c>
      <c r="E130" s="166">
        <v>3.9375</v>
      </c>
    </row>
    <row r="131" spans="1:5">
      <c r="A131" s="163" t="s">
        <v>296</v>
      </c>
      <c r="B131" s="164" t="s">
        <v>409</v>
      </c>
      <c r="C131" s="164" t="s">
        <v>440</v>
      </c>
      <c r="D131" s="165">
        <v>3.8458333333333332</v>
      </c>
      <c r="E131" s="166">
        <v>3.75</v>
      </c>
    </row>
    <row r="132" spans="1:5">
      <c r="A132" s="163" t="s">
        <v>297</v>
      </c>
      <c r="B132" s="164" t="s">
        <v>441</v>
      </c>
      <c r="C132" s="164" t="s">
        <v>411</v>
      </c>
      <c r="D132" s="165">
        <v>2.4451388888888888</v>
      </c>
      <c r="E132" s="166">
        <v>2.3618055555555553</v>
      </c>
    </row>
    <row r="133" spans="1:5">
      <c r="A133" s="163" t="s">
        <v>298</v>
      </c>
      <c r="B133" s="164" t="s">
        <v>411</v>
      </c>
      <c r="C133" s="164" t="s">
        <v>441</v>
      </c>
      <c r="D133" s="165">
        <v>2.5423611111111111</v>
      </c>
      <c r="E133" s="166">
        <v>2.4590277777777776</v>
      </c>
    </row>
    <row r="134" spans="1:5">
      <c r="A134" s="163" t="s">
        <v>299</v>
      </c>
      <c r="B134" s="164" t="s">
        <v>442</v>
      </c>
      <c r="C134" s="164" t="s">
        <v>412</v>
      </c>
      <c r="D134" s="165">
        <v>1.9395833333333332</v>
      </c>
      <c r="E134" s="166">
        <v>1.8145833333333332</v>
      </c>
    </row>
    <row r="135" spans="1:5">
      <c r="A135" s="163" t="s">
        <v>300</v>
      </c>
      <c r="B135" s="164" t="s">
        <v>412</v>
      </c>
      <c r="C135" s="164" t="s">
        <v>442</v>
      </c>
      <c r="D135" s="165">
        <v>1.9513888888888891</v>
      </c>
      <c r="E135" s="166">
        <v>1.8263888888888891</v>
      </c>
    </row>
    <row r="136" spans="1:5">
      <c r="A136" s="163" t="s">
        <v>301</v>
      </c>
      <c r="B136" s="164" t="s">
        <v>420</v>
      </c>
      <c r="C136" s="164" t="s">
        <v>412</v>
      </c>
      <c r="D136" s="165">
        <v>2.34375</v>
      </c>
      <c r="E136" s="166">
        <v>2.21875</v>
      </c>
    </row>
    <row r="137" spans="1:5">
      <c r="A137" s="163" t="s">
        <v>302</v>
      </c>
      <c r="B137" s="164" t="s">
        <v>412</v>
      </c>
      <c r="C137" s="164" t="s">
        <v>420</v>
      </c>
      <c r="D137" s="165">
        <v>2.379861111111111</v>
      </c>
      <c r="E137" s="166">
        <v>2.254861111111111</v>
      </c>
    </row>
    <row r="138" spans="1:5">
      <c r="A138" s="163" t="s">
        <v>303</v>
      </c>
      <c r="B138" s="164" t="s">
        <v>420</v>
      </c>
      <c r="C138" s="164" t="s">
        <v>409</v>
      </c>
      <c r="D138" s="165">
        <v>2.53125</v>
      </c>
      <c r="E138" s="166">
        <v>2.40625</v>
      </c>
    </row>
    <row r="139" spans="1:5">
      <c r="A139" s="163" t="s">
        <v>304</v>
      </c>
      <c r="B139" s="164" t="s">
        <v>409</v>
      </c>
      <c r="C139" s="164" t="s">
        <v>466</v>
      </c>
      <c r="D139" s="165">
        <v>2.4166666666666665</v>
      </c>
      <c r="E139" s="166">
        <v>2.2916666666666665</v>
      </c>
    </row>
    <row r="140" spans="1:5">
      <c r="A140" s="168">
        <v>459</v>
      </c>
      <c r="B140" s="169" t="s">
        <v>443</v>
      </c>
      <c r="C140" s="169" t="s">
        <v>411</v>
      </c>
      <c r="D140" s="165">
        <v>1.2854166666666667</v>
      </c>
      <c r="E140" s="166">
        <v>1.2854166666666667</v>
      </c>
    </row>
    <row r="141" spans="1:5">
      <c r="A141" s="168">
        <v>460</v>
      </c>
      <c r="B141" s="169" t="s">
        <v>411</v>
      </c>
      <c r="C141" s="169" t="s">
        <v>443</v>
      </c>
      <c r="D141" s="165">
        <v>1.1645833333333333</v>
      </c>
      <c r="E141" s="166">
        <v>1.08125</v>
      </c>
    </row>
    <row r="142" spans="1:5">
      <c r="A142" s="163" t="s">
        <v>305</v>
      </c>
      <c r="B142" s="164" t="s">
        <v>442</v>
      </c>
      <c r="C142" s="164" t="s">
        <v>411</v>
      </c>
      <c r="D142" s="165">
        <v>2.1847222222222222</v>
      </c>
      <c r="E142" s="166">
        <v>2.1013888888888888</v>
      </c>
    </row>
    <row r="143" spans="1:5">
      <c r="A143" s="163" t="s">
        <v>306</v>
      </c>
      <c r="B143" s="164" t="s">
        <v>411</v>
      </c>
      <c r="C143" s="164" t="s">
        <v>442</v>
      </c>
      <c r="D143" s="165">
        <v>2.2388888888888889</v>
      </c>
      <c r="E143" s="166">
        <v>2.1138888888888889</v>
      </c>
    </row>
    <row r="144" spans="1:5">
      <c r="A144" s="163" t="s">
        <v>307</v>
      </c>
      <c r="B144" s="164" t="s">
        <v>444</v>
      </c>
      <c r="C144" s="164" t="s">
        <v>411</v>
      </c>
      <c r="D144" s="165">
        <v>1.675</v>
      </c>
      <c r="E144" s="166">
        <v>1.5916666666666668</v>
      </c>
    </row>
    <row r="145" spans="1:5">
      <c r="A145" s="163" t="s">
        <v>308</v>
      </c>
      <c r="B145" s="164" t="s">
        <v>411</v>
      </c>
      <c r="C145" s="164" t="s">
        <v>444</v>
      </c>
      <c r="D145" s="165">
        <v>1.79375</v>
      </c>
      <c r="E145" s="166">
        <v>1.66875</v>
      </c>
    </row>
    <row r="146" spans="1:5">
      <c r="A146" s="163" t="s">
        <v>309</v>
      </c>
      <c r="B146" s="164" t="s">
        <v>445</v>
      </c>
      <c r="C146" s="164" t="s">
        <v>411</v>
      </c>
      <c r="D146" s="165">
        <v>1.3944444444444446</v>
      </c>
      <c r="E146" s="166">
        <v>1.3333333333333333</v>
      </c>
    </row>
    <row r="147" spans="1:5">
      <c r="A147" s="163" t="s">
        <v>310</v>
      </c>
      <c r="B147" s="164" t="s">
        <v>411</v>
      </c>
      <c r="C147" s="164" t="s">
        <v>445</v>
      </c>
      <c r="D147" s="165">
        <v>1.3791666666666667</v>
      </c>
      <c r="E147" s="166">
        <v>1.3333333333333333</v>
      </c>
    </row>
    <row r="148" spans="1:5">
      <c r="A148" s="163" t="s">
        <v>311</v>
      </c>
      <c r="B148" s="164" t="s">
        <v>446</v>
      </c>
      <c r="C148" s="164" t="s">
        <v>411</v>
      </c>
      <c r="D148" s="165">
        <v>1.875</v>
      </c>
      <c r="E148" s="166">
        <v>1.75</v>
      </c>
    </row>
    <row r="149" spans="1:5">
      <c r="A149" s="163" t="s">
        <v>312</v>
      </c>
      <c r="B149" s="164" t="s">
        <v>411</v>
      </c>
      <c r="C149" s="164" t="s">
        <v>453</v>
      </c>
      <c r="D149" s="165">
        <v>1.8236111111111111</v>
      </c>
      <c r="E149" s="166">
        <v>1.7402777777777778</v>
      </c>
    </row>
    <row r="150" spans="1:5">
      <c r="A150" s="163" t="s">
        <v>313</v>
      </c>
      <c r="B150" s="164" t="s">
        <v>410</v>
      </c>
      <c r="C150" s="164" t="s">
        <v>412</v>
      </c>
      <c r="D150" s="165">
        <v>1.2722222222222224</v>
      </c>
      <c r="E150" s="166">
        <v>1.2722222222222224</v>
      </c>
    </row>
    <row r="151" spans="1:5">
      <c r="A151" s="163" t="s">
        <v>314</v>
      </c>
      <c r="B151" s="164" t="s">
        <v>412</v>
      </c>
      <c r="C151" s="164" t="s">
        <v>410</v>
      </c>
      <c r="D151" s="165">
        <v>1.2569444444444444</v>
      </c>
      <c r="E151" s="166">
        <v>1.1319444444444444</v>
      </c>
    </row>
    <row r="152" spans="1:5">
      <c r="A152" s="163" t="s">
        <v>315</v>
      </c>
      <c r="B152" s="164" t="s">
        <v>411</v>
      </c>
      <c r="C152" s="164" t="s">
        <v>439</v>
      </c>
      <c r="D152" s="165">
        <v>1.5833333333333333</v>
      </c>
      <c r="E152" s="166">
        <v>1.4583333333333333</v>
      </c>
    </row>
    <row r="153" spans="1:5">
      <c r="A153" s="163" t="s">
        <v>316</v>
      </c>
      <c r="B153" s="164" t="s">
        <v>439</v>
      </c>
      <c r="C153" s="164" t="s">
        <v>411</v>
      </c>
      <c r="D153" s="165">
        <v>1.5361111111111112</v>
      </c>
      <c r="E153" s="166">
        <v>1.4111111111111112</v>
      </c>
    </row>
    <row r="154" spans="1:5">
      <c r="A154" s="163" t="s">
        <v>317</v>
      </c>
      <c r="B154" s="164" t="s">
        <v>444</v>
      </c>
      <c r="C154" s="164" t="s">
        <v>409</v>
      </c>
      <c r="D154" s="165">
        <v>1.6284722222222223</v>
      </c>
      <c r="E154" s="166">
        <v>1.5034722222222223</v>
      </c>
    </row>
    <row r="155" spans="1:5">
      <c r="A155" s="163" t="s">
        <v>318</v>
      </c>
      <c r="B155" s="164" t="s">
        <v>409</v>
      </c>
      <c r="C155" s="164" t="s">
        <v>444</v>
      </c>
      <c r="D155" s="165">
        <v>1.6979166666666667</v>
      </c>
      <c r="E155" s="166">
        <v>1.6145833333333333</v>
      </c>
    </row>
    <row r="156" spans="1:5">
      <c r="A156" s="163" t="s">
        <v>319</v>
      </c>
      <c r="B156" s="164" t="s">
        <v>447</v>
      </c>
      <c r="C156" s="164" t="s">
        <v>411</v>
      </c>
      <c r="D156" s="165">
        <v>1.9319444444444445</v>
      </c>
      <c r="E156" s="166">
        <v>1.8069444444444445</v>
      </c>
    </row>
    <row r="157" spans="1:5">
      <c r="A157" s="163" t="s">
        <v>320</v>
      </c>
      <c r="B157" s="164" t="s">
        <v>411</v>
      </c>
      <c r="C157" s="164" t="s">
        <v>447</v>
      </c>
      <c r="D157" s="165">
        <v>2.0381944444444442</v>
      </c>
      <c r="E157" s="166">
        <v>1.9131944444444444</v>
      </c>
    </row>
    <row r="158" spans="1:5">
      <c r="A158" s="163" t="s">
        <v>321</v>
      </c>
      <c r="B158" s="164" t="s">
        <v>420</v>
      </c>
      <c r="C158" s="164" t="s">
        <v>411</v>
      </c>
      <c r="D158" s="165">
        <v>2.6777777777777776</v>
      </c>
      <c r="E158" s="166">
        <v>2.5944444444444446</v>
      </c>
    </row>
    <row r="159" spans="1:5">
      <c r="A159" s="163" t="s">
        <v>322</v>
      </c>
      <c r="B159" s="164" t="s">
        <v>411</v>
      </c>
      <c r="C159" s="164" t="s">
        <v>420</v>
      </c>
      <c r="D159" s="165">
        <v>2.6743055555555557</v>
      </c>
      <c r="E159" s="166">
        <v>2.5493055555555553</v>
      </c>
    </row>
    <row r="160" spans="1:5">
      <c r="A160" s="170" t="s">
        <v>323</v>
      </c>
      <c r="B160" s="171" t="s">
        <v>448</v>
      </c>
      <c r="C160" s="172" t="s">
        <v>433</v>
      </c>
      <c r="D160" s="165">
        <v>2.3215277777777779</v>
      </c>
      <c r="E160" s="166">
        <v>2.2798611111111113</v>
      </c>
    </row>
    <row r="161" spans="1:5">
      <c r="A161" s="170" t="s">
        <v>324</v>
      </c>
      <c r="B161" s="173" t="s">
        <v>433</v>
      </c>
      <c r="C161" s="172" t="s">
        <v>467</v>
      </c>
      <c r="D161" s="165">
        <v>2.2659722222222221</v>
      </c>
      <c r="E161" s="166">
        <v>2.0993055555555555</v>
      </c>
    </row>
    <row r="162" spans="1:5">
      <c r="A162" s="163" t="s">
        <v>325</v>
      </c>
      <c r="B162" s="164" t="s">
        <v>412</v>
      </c>
      <c r="C162" s="164" t="s">
        <v>439</v>
      </c>
      <c r="D162" s="165">
        <v>1.4826388888888891</v>
      </c>
      <c r="E162" s="166">
        <v>1.3993055555555556</v>
      </c>
    </row>
    <row r="163" spans="1:5">
      <c r="A163" s="163" t="s">
        <v>326</v>
      </c>
      <c r="B163" s="164" t="s">
        <v>439</v>
      </c>
      <c r="C163" s="164" t="s">
        <v>412</v>
      </c>
      <c r="D163" s="165">
        <v>1.5590277777777777</v>
      </c>
      <c r="E163" s="166">
        <v>1.4756944444444444</v>
      </c>
    </row>
    <row r="164" spans="1:5">
      <c r="A164" s="163">
        <v>388</v>
      </c>
      <c r="B164" s="164" t="s">
        <v>424</v>
      </c>
      <c r="C164" s="164" t="s">
        <v>411</v>
      </c>
      <c r="D164" s="165">
        <v>2.4590277777777776</v>
      </c>
      <c r="E164" s="166">
        <v>2.3340277777777776</v>
      </c>
    </row>
    <row r="165" spans="1:5">
      <c r="A165" s="163">
        <v>386</v>
      </c>
      <c r="B165" s="164" t="s">
        <v>411</v>
      </c>
      <c r="C165" s="164" t="s">
        <v>424</v>
      </c>
      <c r="D165" s="165">
        <v>2.5951388888888887</v>
      </c>
      <c r="E165" s="166">
        <v>2.5</v>
      </c>
    </row>
    <row r="166" spans="1:5">
      <c r="A166" s="163" t="s">
        <v>327</v>
      </c>
      <c r="B166" s="164" t="s">
        <v>447</v>
      </c>
      <c r="C166" s="164" t="s">
        <v>411</v>
      </c>
      <c r="D166" s="165">
        <v>1.9340277777777777</v>
      </c>
      <c r="E166" s="166">
        <v>1.8506944444444444</v>
      </c>
    </row>
    <row r="167" spans="1:5">
      <c r="A167" s="163" t="s">
        <v>328</v>
      </c>
      <c r="B167" s="164" t="s">
        <v>411</v>
      </c>
      <c r="C167" s="164" t="s">
        <v>447</v>
      </c>
      <c r="D167" s="165">
        <v>2.0569444444444445</v>
      </c>
      <c r="E167" s="166">
        <v>1.9583333333333333</v>
      </c>
    </row>
    <row r="168" spans="1:5">
      <c r="A168" s="163" t="s">
        <v>329</v>
      </c>
      <c r="B168" s="164" t="s">
        <v>449</v>
      </c>
      <c r="C168" s="164" t="s">
        <v>409</v>
      </c>
      <c r="D168" s="165">
        <v>1.7201388888888889</v>
      </c>
      <c r="E168" s="166">
        <v>1.6368055555555554</v>
      </c>
    </row>
    <row r="169" spans="1:5">
      <c r="A169" s="163" t="s">
        <v>330</v>
      </c>
      <c r="B169" s="164" t="s">
        <v>409</v>
      </c>
      <c r="C169" s="164" t="s">
        <v>449</v>
      </c>
      <c r="D169" s="165">
        <v>1.8027777777777778</v>
      </c>
      <c r="E169" s="166">
        <v>1.7194444444444443</v>
      </c>
    </row>
    <row r="170" spans="1:5">
      <c r="A170" s="163" t="s">
        <v>331</v>
      </c>
      <c r="B170" s="164" t="s">
        <v>450</v>
      </c>
      <c r="C170" s="164" t="s">
        <v>411</v>
      </c>
      <c r="D170" s="165">
        <v>2.0805555555555553</v>
      </c>
      <c r="E170" s="166">
        <v>1.9555555555555555</v>
      </c>
    </row>
    <row r="171" spans="1:5">
      <c r="A171" s="163" t="s">
        <v>332</v>
      </c>
      <c r="B171" s="164" t="s">
        <v>411</v>
      </c>
      <c r="C171" s="164" t="s">
        <v>450</v>
      </c>
      <c r="D171" s="165">
        <v>2.1916666666666669</v>
      </c>
      <c r="E171" s="166">
        <v>2.1083333333333334</v>
      </c>
    </row>
    <row r="172" spans="1:5">
      <c r="A172" s="163" t="s">
        <v>333</v>
      </c>
      <c r="B172" s="164" t="s">
        <v>441</v>
      </c>
      <c r="C172" s="164" t="s">
        <v>411</v>
      </c>
      <c r="D172" s="165">
        <v>2.3187500000000001</v>
      </c>
      <c r="E172" s="166">
        <v>2.2354166666666666</v>
      </c>
    </row>
    <row r="173" spans="1:5">
      <c r="A173" s="163" t="s">
        <v>334</v>
      </c>
      <c r="B173" s="164" t="s">
        <v>411</v>
      </c>
      <c r="C173" s="164" t="s">
        <v>441</v>
      </c>
      <c r="D173" s="165">
        <v>2.2305555555555556</v>
      </c>
      <c r="E173" s="166">
        <v>2.1472222222222221</v>
      </c>
    </row>
    <row r="174" spans="1:5">
      <c r="A174" s="163" t="s">
        <v>335</v>
      </c>
      <c r="B174" s="164" t="s">
        <v>438</v>
      </c>
      <c r="C174" s="164" t="s">
        <v>409</v>
      </c>
      <c r="D174" s="165">
        <v>2.4590277777777776</v>
      </c>
      <c r="E174" s="166">
        <v>2.4097222222222223</v>
      </c>
    </row>
    <row r="175" spans="1:5">
      <c r="A175" s="163" t="s">
        <v>336</v>
      </c>
      <c r="B175" s="164" t="s">
        <v>409</v>
      </c>
      <c r="C175" s="164" t="s">
        <v>438</v>
      </c>
      <c r="D175" s="165">
        <v>2.2937499999999997</v>
      </c>
      <c r="E175" s="166">
        <v>2.2638888888888888</v>
      </c>
    </row>
    <row r="176" spans="1:5">
      <c r="A176" s="163" t="s">
        <v>337</v>
      </c>
      <c r="B176" s="164" t="s">
        <v>442</v>
      </c>
      <c r="C176" s="164" t="s">
        <v>409</v>
      </c>
      <c r="D176" s="165">
        <v>1.9458333333333335</v>
      </c>
      <c r="E176" s="166">
        <v>1.8020833333333333</v>
      </c>
    </row>
    <row r="177" spans="1:5">
      <c r="A177" s="163" t="s">
        <v>338</v>
      </c>
      <c r="B177" s="164" t="s">
        <v>409</v>
      </c>
      <c r="C177" s="164" t="s">
        <v>442</v>
      </c>
      <c r="D177" s="165">
        <v>1.8395833333333333</v>
      </c>
      <c r="E177" s="166">
        <v>1.8020833333333333</v>
      </c>
    </row>
    <row r="178" spans="1:5">
      <c r="A178" s="163" t="s">
        <v>339</v>
      </c>
      <c r="B178" s="164" t="s">
        <v>443</v>
      </c>
      <c r="C178" s="164" t="s">
        <v>412</v>
      </c>
      <c r="D178" s="165">
        <v>1.1111111111111112</v>
      </c>
      <c r="E178" s="166">
        <v>1.0520833333333333</v>
      </c>
    </row>
    <row r="179" spans="1:5">
      <c r="A179" s="163">
        <v>506</v>
      </c>
      <c r="B179" s="164" t="s">
        <v>412</v>
      </c>
      <c r="C179" s="164" t="s">
        <v>443</v>
      </c>
      <c r="D179" s="165">
        <v>1.0416666666666667</v>
      </c>
      <c r="E179" s="166">
        <v>1.0069444444444444</v>
      </c>
    </row>
    <row r="180" spans="1:5">
      <c r="A180" s="163" t="s">
        <v>340</v>
      </c>
      <c r="B180" s="164" t="s">
        <v>410</v>
      </c>
      <c r="C180" s="164" t="s">
        <v>411</v>
      </c>
      <c r="D180" s="165">
        <v>1.3493055555555555</v>
      </c>
      <c r="E180" s="166">
        <v>1.2256944444444444</v>
      </c>
    </row>
    <row r="181" spans="1:5">
      <c r="A181" s="163" t="s">
        <v>339</v>
      </c>
      <c r="B181" s="164" t="s">
        <v>411</v>
      </c>
      <c r="C181" s="164" t="s">
        <v>410</v>
      </c>
      <c r="D181" s="165">
        <v>1.3131944444444443</v>
      </c>
      <c r="E181" s="166">
        <v>1.2083333333333333</v>
      </c>
    </row>
    <row r="182" spans="1:5">
      <c r="A182" s="163" t="s">
        <v>341</v>
      </c>
      <c r="B182" s="164" t="s">
        <v>441</v>
      </c>
      <c r="C182" s="164" t="s">
        <v>412</v>
      </c>
      <c r="D182" s="165">
        <v>2.1986111111111111</v>
      </c>
      <c r="E182" s="166">
        <v>2.1458333333333335</v>
      </c>
    </row>
    <row r="183" spans="1:5">
      <c r="A183" s="163" t="s">
        <v>342</v>
      </c>
      <c r="B183" s="164" t="s">
        <v>412</v>
      </c>
      <c r="C183" s="164" t="s">
        <v>441</v>
      </c>
      <c r="D183" s="165">
        <v>2.1395833333333334</v>
      </c>
      <c r="E183" s="166">
        <v>2.0555555555555558</v>
      </c>
    </row>
    <row r="184" spans="1:5">
      <c r="A184" s="163" t="s">
        <v>343</v>
      </c>
      <c r="B184" s="164" t="s">
        <v>447</v>
      </c>
      <c r="C184" s="164" t="s">
        <v>412</v>
      </c>
      <c r="D184" s="165">
        <v>1.7090277777777778</v>
      </c>
      <c r="E184" s="166">
        <v>1.6805555555555556</v>
      </c>
    </row>
    <row r="185" spans="1:5">
      <c r="A185" s="163" t="s">
        <v>344</v>
      </c>
      <c r="B185" s="164" t="s">
        <v>412</v>
      </c>
      <c r="C185" s="164" t="s">
        <v>447</v>
      </c>
      <c r="D185" s="165">
        <v>1.8263888888888891</v>
      </c>
      <c r="E185" s="166">
        <v>1.7916666666666667</v>
      </c>
    </row>
    <row r="186" spans="1:5">
      <c r="A186" s="163" t="s">
        <v>345</v>
      </c>
      <c r="B186" s="164" t="s">
        <v>411</v>
      </c>
      <c r="C186" s="164" t="s">
        <v>439</v>
      </c>
      <c r="D186" s="165">
        <v>1.5618055555555557</v>
      </c>
      <c r="E186" s="166">
        <v>1.5138888888888891</v>
      </c>
    </row>
    <row r="187" spans="1:5">
      <c r="A187" s="163" t="s">
        <v>346</v>
      </c>
      <c r="B187" s="164" t="s">
        <v>439</v>
      </c>
      <c r="C187" s="164" t="s">
        <v>411</v>
      </c>
      <c r="D187" s="165">
        <v>1.60625</v>
      </c>
      <c r="E187" s="166">
        <v>1.5347222222222223</v>
      </c>
    </row>
    <row r="188" spans="1:5">
      <c r="A188" s="163" t="s">
        <v>347</v>
      </c>
      <c r="B188" s="164" t="s">
        <v>443</v>
      </c>
      <c r="C188" s="164" t="s">
        <v>409</v>
      </c>
      <c r="D188" s="165">
        <v>1.2395833333333333</v>
      </c>
      <c r="E188" s="166">
        <v>1.1666666666666667</v>
      </c>
    </row>
    <row r="189" spans="1:5">
      <c r="A189" s="163" t="s">
        <v>348</v>
      </c>
      <c r="B189" s="164" t="s">
        <v>409</v>
      </c>
      <c r="C189" s="164" t="s">
        <v>443</v>
      </c>
      <c r="D189" s="165">
        <v>1.2194444444444443</v>
      </c>
      <c r="E189" s="166">
        <v>1.1666666666666667</v>
      </c>
    </row>
    <row r="190" spans="1:5">
      <c r="A190" s="163" t="s">
        <v>349</v>
      </c>
      <c r="B190" s="164" t="s">
        <v>432</v>
      </c>
      <c r="C190" s="164" t="s">
        <v>409</v>
      </c>
      <c r="D190" s="165">
        <v>1.4756944444444444</v>
      </c>
      <c r="E190" s="166">
        <v>1.3854166666666667</v>
      </c>
    </row>
    <row r="191" spans="1:5">
      <c r="A191" s="163" t="s">
        <v>350</v>
      </c>
      <c r="B191" s="164" t="s">
        <v>409</v>
      </c>
      <c r="C191" s="164" t="s">
        <v>432</v>
      </c>
      <c r="D191" s="165">
        <v>1.54375</v>
      </c>
      <c r="E191" s="166">
        <v>1.4166666666666667</v>
      </c>
    </row>
    <row r="192" spans="1:5">
      <c r="A192" s="163" t="s">
        <v>351</v>
      </c>
      <c r="B192" s="164" t="s">
        <v>451</v>
      </c>
      <c r="C192" s="164" t="s">
        <v>409</v>
      </c>
      <c r="D192" s="165">
        <v>2.3506944444444442</v>
      </c>
      <c r="E192" s="166">
        <v>2.3125</v>
      </c>
    </row>
    <row r="193" spans="1:5">
      <c r="A193" s="163" t="s">
        <v>352</v>
      </c>
      <c r="B193" s="164" t="s">
        <v>409</v>
      </c>
      <c r="C193" s="164" t="s">
        <v>451</v>
      </c>
      <c r="D193" s="165">
        <v>2.2118055555555558</v>
      </c>
      <c r="E193" s="166">
        <v>2.1944444444444442</v>
      </c>
    </row>
    <row r="194" spans="1:5">
      <c r="A194" s="163" t="s">
        <v>353</v>
      </c>
      <c r="B194" s="164" t="s">
        <v>427</v>
      </c>
      <c r="C194" s="164" t="s">
        <v>412</v>
      </c>
      <c r="D194" s="165">
        <v>2.2708333333333335</v>
      </c>
      <c r="E194" s="166">
        <v>2.25</v>
      </c>
    </row>
    <row r="195" spans="1:5">
      <c r="A195" s="163" t="s">
        <v>354</v>
      </c>
      <c r="B195" s="164" t="s">
        <v>412</v>
      </c>
      <c r="C195" s="164" t="s">
        <v>427</v>
      </c>
      <c r="D195" s="165">
        <v>2.4083333333333332</v>
      </c>
      <c r="E195" s="166">
        <v>2.3819444444444442</v>
      </c>
    </row>
    <row r="196" spans="1:5">
      <c r="A196" s="163">
        <v>457</v>
      </c>
      <c r="B196" s="164" t="s">
        <v>420</v>
      </c>
      <c r="C196" s="164" t="s">
        <v>409</v>
      </c>
      <c r="D196" s="165">
        <v>2.53125</v>
      </c>
      <c r="E196" s="166">
        <v>2.5</v>
      </c>
    </row>
    <row r="197" spans="1:5">
      <c r="A197" s="163">
        <v>458</v>
      </c>
      <c r="B197" s="164" t="s">
        <v>409</v>
      </c>
      <c r="C197" s="164" t="s">
        <v>420</v>
      </c>
      <c r="D197" s="165">
        <v>2.4166666666666665</v>
      </c>
      <c r="E197" s="166">
        <v>2.3819444444444442</v>
      </c>
    </row>
    <row r="198" spans="1:5">
      <c r="A198" s="163">
        <v>465</v>
      </c>
      <c r="B198" s="164" t="s">
        <v>445</v>
      </c>
      <c r="C198" s="164" t="s">
        <v>411</v>
      </c>
      <c r="D198" s="165">
        <v>1.3944444444444446</v>
      </c>
      <c r="E198" s="166">
        <v>1.3402777777777777</v>
      </c>
    </row>
    <row r="199" spans="1:5">
      <c r="A199" s="163">
        <v>466</v>
      </c>
      <c r="B199" s="164" t="s">
        <v>411</v>
      </c>
      <c r="C199" s="164" t="s">
        <v>445</v>
      </c>
      <c r="D199" s="165">
        <v>1.3791666666666667</v>
      </c>
      <c r="E199" s="166">
        <v>1.3611111111111109</v>
      </c>
    </row>
    <row r="200" spans="1:5">
      <c r="A200" s="163" t="s">
        <v>355</v>
      </c>
      <c r="B200" s="164" t="s">
        <v>452</v>
      </c>
      <c r="C200" s="164" t="s">
        <v>412</v>
      </c>
      <c r="D200" s="165">
        <v>2.7423611111111108</v>
      </c>
      <c r="E200" s="166">
        <v>2.7013888888888888</v>
      </c>
    </row>
    <row r="201" spans="1:5">
      <c r="A201" s="163" t="s">
        <v>356</v>
      </c>
      <c r="B201" s="164" t="s">
        <v>412</v>
      </c>
      <c r="C201" s="164" t="s">
        <v>452</v>
      </c>
      <c r="D201" s="165">
        <v>2.5930555555555554</v>
      </c>
      <c r="E201" s="166">
        <v>2.5486111111111112</v>
      </c>
    </row>
    <row r="202" spans="1:5">
      <c r="A202" s="163" t="s">
        <v>357</v>
      </c>
      <c r="B202" s="164" t="s">
        <v>438</v>
      </c>
      <c r="C202" s="164" t="s">
        <v>411</v>
      </c>
      <c r="D202" s="165">
        <v>2.375</v>
      </c>
      <c r="E202" s="166">
        <v>2.3125</v>
      </c>
    </row>
    <row r="203" spans="1:5">
      <c r="A203" s="163" t="s">
        <v>358</v>
      </c>
      <c r="B203" s="164" t="s">
        <v>411</v>
      </c>
      <c r="C203" s="164" t="s">
        <v>438</v>
      </c>
      <c r="D203" s="165">
        <v>2.2381944444444444</v>
      </c>
      <c r="E203" s="166">
        <v>2.2083333333333335</v>
      </c>
    </row>
    <row r="204" spans="1:5">
      <c r="A204" s="163" t="s">
        <v>359</v>
      </c>
      <c r="B204" s="164" t="s">
        <v>432</v>
      </c>
      <c r="C204" s="164" t="s">
        <v>411</v>
      </c>
      <c r="D204" s="165">
        <v>1.65625</v>
      </c>
      <c r="E204" s="166">
        <v>1.5729166666666667</v>
      </c>
    </row>
    <row r="205" spans="1:5">
      <c r="A205" s="163" t="s">
        <v>360</v>
      </c>
      <c r="B205" s="164" t="s">
        <v>411</v>
      </c>
      <c r="C205" s="164" t="s">
        <v>432</v>
      </c>
      <c r="D205" s="165">
        <v>1.6201388888888888</v>
      </c>
      <c r="E205" s="166">
        <v>1.5833333333333333</v>
      </c>
    </row>
    <row r="206" spans="1:5">
      <c r="A206" s="163" t="s">
        <v>361</v>
      </c>
      <c r="B206" s="164" t="s">
        <v>453</v>
      </c>
      <c r="C206" s="164" t="s">
        <v>409</v>
      </c>
      <c r="D206" s="165">
        <v>1.8694444444444445</v>
      </c>
      <c r="E206" s="166">
        <v>1.6388888888888891</v>
      </c>
    </row>
    <row r="207" spans="1:5">
      <c r="A207" s="163" t="s">
        <v>362</v>
      </c>
      <c r="B207" s="164" t="s">
        <v>409</v>
      </c>
      <c r="C207" s="164" t="s">
        <v>453</v>
      </c>
      <c r="D207" s="165">
        <v>1.8715277777777777</v>
      </c>
      <c r="E207" s="166">
        <v>1.7708333333333333</v>
      </c>
    </row>
    <row r="208" spans="1:5">
      <c r="A208" s="163" t="s">
        <v>363</v>
      </c>
      <c r="B208" s="164" t="s">
        <v>450</v>
      </c>
      <c r="C208" s="164" t="s">
        <v>409</v>
      </c>
      <c r="D208" s="165">
        <v>1.8645833333333333</v>
      </c>
      <c r="E208" s="166">
        <v>1.8333333333333333</v>
      </c>
    </row>
    <row r="209" spans="1:5">
      <c r="A209" s="163" t="s">
        <v>364</v>
      </c>
      <c r="B209" s="164" t="s">
        <v>409</v>
      </c>
      <c r="C209" s="164" t="s">
        <v>450</v>
      </c>
      <c r="D209" s="165">
        <v>1.8416666666666668</v>
      </c>
      <c r="E209" s="166">
        <v>1.7777777777777777</v>
      </c>
    </row>
    <row r="210" spans="1:5">
      <c r="A210" s="163" t="s">
        <v>365</v>
      </c>
      <c r="B210" s="164" t="s">
        <v>431</v>
      </c>
      <c r="C210" s="164" t="s">
        <v>409</v>
      </c>
      <c r="D210" s="165">
        <v>1.9222222222222223</v>
      </c>
      <c r="E210" s="166">
        <v>1.8472222222222223</v>
      </c>
    </row>
    <row r="211" spans="1:5">
      <c r="A211" s="163" t="s">
        <v>366</v>
      </c>
      <c r="B211" s="164" t="s">
        <v>409</v>
      </c>
      <c r="C211" s="164" t="s">
        <v>431</v>
      </c>
      <c r="D211" s="165">
        <v>1.8506944444444444</v>
      </c>
      <c r="E211" s="166">
        <v>1.8055555555555556</v>
      </c>
    </row>
    <row r="212" spans="1:5">
      <c r="A212" s="163" t="s">
        <v>367</v>
      </c>
      <c r="B212" s="164" t="s">
        <v>451</v>
      </c>
      <c r="C212" s="164" t="s">
        <v>411</v>
      </c>
      <c r="D212" s="165">
        <v>2.2645833333333334</v>
      </c>
      <c r="E212" s="166">
        <v>2.21875</v>
      </c>
    </row>
    <row r="213" spans="1:5">
      <c r="A213" s="163" t="s">
        <v>368</v>
      </c>
      <c r="B213" s="164" t="s">
        <v>411</v>
      </c>
      <c r="C213" s="164" t="s">
        <v>451</v>
      </c>
      <c r="D213" s="165">
        <v>2.2513888888888887</v>
      </c>
      <c r="E213" s="166">
        <v>2.21875</v>
      </c>
    </row>
    <row r="214" spans="1:5">
      <c r="A214" s="163" t="s">
        <v>369</v>
      </c>
      <c r="B214" s="164" t="s">
        <v>411</v>
      </c>
      <c r="C214" s="164" t="s">
        <v>454</v>
      </c>
      <c r="D214" s="165">
        <v>1.9881944444444446</v>
      </c>
      <c r="E214" s="166">
        <v>1.9305555555555556</v>
      </c>
    </row>
    <row r="215" spans="1:5">
      <c r="A215" s="163" t="s">
        <v>370</v>
      </c>
      <c r="B215" s="164" t="s">
        <v>454</v>
      </c>
      <c r="C215" s="164" t="s">
        <v>411</v>
      </c>
      <c r="D215" s="165">
        <v>2.0868055555555558</v>
      </c>
      <c r="E215" s="166">
        <v>2.0277777777777777</v>
      </c>
    </row>
    <row r="216" spans="1:5">
      <c r="A216" s="163" t="s">
        <v>371</v>
      </c>
      <c r="B216" s="164" t="s">
        <v>455</v>
      </c>
      <c r="C216" s="164" t="s">
        <v>411</v>
      </c>
      <c r="D216" s="165">
        <v>3.1083333333333329</v>
      </c>
      <c r="E216" s="166">
        <v>3.0729166666666665</v>
      </c>
    </row>
    <row r="217" spans="1:5">
      <c r="A217" s="163" t="s">
        <v>372</v>
      </c>
      <c r="B217" s="164" t="s">
        <v>411</v>
      </c>
      <c r="C217" s="164" t="s">
        <v>455</v>
      </c>
      <c r="D217" s="165">
        <v>3.1729166666666671</v>
      </c>
      <c r="E217" s="166">
        <v>3.1423611111111112</v>
      </c>
    </row>
    <row r="218" spans="1:5">
      <c r="A218" s="163" t="s">
        <v>373</v>
      </c>
      <c r="B218" s="164" t="s">
        <v>432</v>
      </c>
      <c r="C218" s="164" t="s">
        <v>412</v>
      </c>
      <c r="D218" s="165">
        <v>1.5263888888888888</v>
      </c>
      <c r="E218" s="166">
        <v>1.4513888888888891</v>
      </c>
    </row>
    <row r="219" spans="1:5">
      <c r="A219" s="163" t="s">
        <v>374</v>
      </c>
      <c r="B219" s="164" t="s">
        <v>412</v>
      </c>
      <c r="C219" s="164" t="s">
        <v>432</v>
      </c>
      <c r="D219" s="165">
        <v>1.4645833333333333</v>
      </c>
      <c r="E219" s="166">
        <v>1.4479166666666667</v>
      </c>
    </row>
    <row r="220" spans="1:5">
      <c r="A220" s="170" t="s">
        <v>375</v>
      </c>
      <c r="B220" s="171" t="s">
        <v>456</v>
      </c>
      <c r="C220" s="172" t="s">
        <v>433</v>
      </c>
      <c r="D220" s="165">
        <v>1.7798611111111111</v>
      </c>
      <c r="E220" s="166">
        <v>1.7152777777777777</v>
      </c>
    </row>
    <row r="221" spans="1:5">
      <c r="A221" s="170" t="s">
        <v>376</v>
      </c>
      <c r="B221" s="173" t="s">
        <v>433</v>
      </c>
      <c r="C221" s="172" t="s">
        <v>468</v>
      </c>
      <c r="D221" s="165">
        <v>1.73125</v>
      </c>
      <c r="E221" s="166">
        <v>1.690277777777778</v>
      </c>
    </row>
    <row r="222" spans="1:5">
      <c r="A222" s="163" t="s">
        <v>377</v>
      </c>
      <c r="B222" s="164" t="s">
        <v>423</v>
      </c>
      <c r="C222" s="164" t="s">
        <v>411</v>
      </c>
      <c r="D222" s="165">
        <v>3.5916666666666668</v>
      </c>
      <c r="E222" s="166">
        <v>3.53125</v>
      </c>
    </row>
    <row r="223" spans="1:5">
      <c r="A223" s="163" t="s">
        <v>378</v>
      </c>
      <c r="B223" s="164" t="s">
        <v>411</v>
      </c>
      <c r="C223" s="164" t="s">
        <v>423</v>
      </c>
      <c r="D223" s="165">
        <v>3.848611111111111</v>
      </c>
      <c r="E223" s="166">
        <v>3.7569444444444446</v>
      </c>
    </row>
    <row r="224" spans="1:5">
      <c r="A224" s="163">
        <v>583</v>
      </c>
      <c r="B224" s="164" t="s">
        <v>447</v>
      </c>
      <c r="C224" s="164" t="s">
        <v>409</v>
      </c>
      <c r="D224" s="165">
        <v>1.8819444444444444</v>
      </c>
      <c r="E224" s="166">
        <v>1.8263888888888891</v>
      </c>
    </row>
    <row r="225" spans="1:5">
      <c r="A225" s="163" t="s">
        <v>379</v>
      </c>
      <c r="B225" s="164" t="s">
        <v>409</v>
      </c>
      <c r="C225" s="164" t="s">
        <v>447</v>
      </c>
      <c r="D225" s="165">
        <v>1.8486111111111112</v>
      </c>
      <c r="E225" s="166">
        <v>1.7569444444444444</v>
      </c>
    </row>
    <row r="226" spans="1:5">
      <c r="A226" s="163" t="s">
        <v>380</v>
      </c>
      <c r="B226" s="164" t="s">
        <v>457</v>
      </c>
      <c r="C226" s="164" t="s">
        <v>411</v>
      </c>
      <c r="D226" s="165">
        <v>3.7090277777777776</v>
      </c>
      <c r="E226" s="166">
        <v>3.625</v>
      </c>
    </row>
    <row r="227" spans="1:5">
      <c r="A227" s="163" t="s">
        <v>381</v>
      </c>
      <c r="B227" s="164" t="s">
        <v>411</v>
      </c>
      <c r="C227" s="164" t="s">
        <v>457</v>
      </c>
      <c r="D227" s="165">
        <v>3.8013888888888889</v>
      </c>
      <c r="E227" s="166">
        <v>3.7361111111111112</v>
      </c>
    </row>
    <row r="228" spans="1:5">
      <c r="A228" s="163" t="s">
        <v>382</v>
      </c>
      <c r="B228" s="164" t="s">
        <v>444</v>
      </c>
      <c r="C228" s="164" t="s">
        <v>409</v>
      </c>
      <c r="D228" s="165">
        <v>1.7645833333333334</v>
      </c>
      <c r="E228" s="166">
        <v>1.6736111111111109</v>
      </c>
    </row>
    <row r="229" spans="1:5">
      <c r="A229" s="163" t="s">
        <v>383</v>
      </c>
      <c r="B229" s="164" t="s">
        <v>409</v>
      </c>
      <c r="C229" s="164" t="s">
        <v>444</v>
      </c>
      <c r="D229" s="165">
        <v>1.78125</v>
      </c>
      <c r="E229" s="166">
        <v>1.6736111111111109</v>
      </c>
    </row>
    <row r="230" spans="1:5">
      <c r="A230" s="163" t="s">
        <v>384</v>
      </c>
      <c r="B230" s="164" t="s">
        <v>458</v>
      </c>
      <c r="C230" s="164" t="s">
        <v>411</v>
      </c>
      <c r="D230" s="165">
        <v>4.3513888888888888</v>
      </c>
      <c r="E230" s="166">
        <v>4.3513888888888888</v>
      </c>
    </row>
    <row r="231" spans="1:5">
      <c r="A231" s="163" t="s">
        <v>385</v>
      </c>
      <c r="B231" s="164" t="s">
        <v>411</v>
      </c>
      <c r="C231" s="164" t="s">
        <v>458</v>
      </c>
      <c r="D231" s="165">
        <v>4.4444444444444446</v>
      </c>
      <c r="E231" s="166">
        <v>4.3888888888888884</v>
      </c>
    </row>
    <row r="232" spans="1:5">
      <c r="A232" s="163" t="s">
        <v>386</v>
      </c>
      <c r="B232" s="164" t="s">
        <v>459</v>
      </c>
      <c r="C232" s="164" t="s">
        <v>409</v>
      </c>
      <c r="D232" s="165">
        <v>3.6812499999999999</v>
      </c>
      <c r="E232" s="166">
        <v>3.6118055555555557</v>
      </c>
    </row>
    <row r="233" spans="1:5">
      <c r="A233" s="163" t="s">
        <v>387</v>
      </c>
      <c r="B233" s="164" t="s">
        <v>409</v>
      </c>
      <c r="C233" s="164" t="s">
        <v>459</v>
      </c>
      <c r="D233" s="165">
        <v>3.5555555555555554</v>
      </c>
      <c r="E233" s="166">
        <v>3.5208333333333335</v>
      </c>
    </row>
    <row r="234" spans="1:5">
      <c r="A234" s="163" t="s">
        <v>388</v>
      </c>
      <c r="B234" s="164" t="s">
        <v>457</v>
      </c>
      <c r="C234" s="164" t="s">
        <v>409</v>
      </c>
      <c r="D234" s="165">
        <v>3.5930555555555554</v>
      </c>
      <c r="E234" s="166">
        <v>3.5104166666666665</v>
      </c>
    </row>
    <row r="235" spans="1:5">
      <c r="A235" s="163" t="s">
        <v>389</v>
      </c>
      <c r="B235" s="164" t="s">
        <v>409</v>
      </c>
      <c r="C235" s="164" t="s">
        <v>457</v>
      </c>
      <c r="D235" s="165">
        <v>3.5034722222222219</v>
      </c>
      <c r="E235" s="166">
        <v>3.4583333333333335</v>
      </c>
    </row>
    <row r="236" spans="1:5">
      <c r="A236" s="163" t="s">
        <v>390</v>
      </c>
      <c r="B236" s="164" t="s">
        <v>458</v>
      </c>
      <c r="C236" s="164" t="s">
        <v>409</v>
      </c>
      <c r="D236" s="165">
        <v>4.0680555555555555</v>
      </c>
      <c r="E236" s="166">
        <v>4.020833333333333</v>
      </c>
    </row>
    <row r="237" spans="1:5">
      <c r="A237" s="163" t="s">
        <v>390</v>
      </c>
      <c r="B237" s="164" t="s">
        <v>409</v>
      </c>
      <c r="C237" s="164" t="s">
        <v>458</v>
      </c>
      <c r="D237" s="165">
        <v>4.0319444444444441</v>
      </c>
      <c r="E237" s="166">
        <v>3.9791666666666665</v>
      </c>
    </row>
    <row r="238" spans="1:5">
      <c r="A238" s="163" t="s">
        <v>391</v>
      </c>
      <c r="B238" s="164" t="s">
        <v>460</v>
      </c>
      <c r="C238" s="164" t="s">
        <v>409</v>
      </c>
      <c r="D238" s="165">
        <v>0.79027777777777775</v>
      </c>
      <c r="E238" s="166">
        <v>0.6875</v>
      </c>
    </row>
    <row r="239" spans="1:5">
      <c r="A239" s="163" t="s">
        <v>392</v>
      </c>
      <c r="B239" s="164" t="s">
        <v>409</v>
      </c>
      <c r="C239" s="164" t="s">
        <v>460</v>
      </c>
      <c r="D239" s="165">
        <v>0.70833333333333337</v>
      </c>
      <c r="E239" s="166">
        <v>0.6875</v>
      </c>
    </row>
    <row r="240" spans="1:5">
      <c r="A240" s="163" t="s">
        <v>393</v>
      </c>
      <c r="B240" s="164" t="s">
        <v>416</v>
      </c>
      <c r="C240" s="164" t="s">
        <v>411</v>
      </c>
      <c r="D240" s="165">
        <v>0.61944444444444446</v>
      </c>
      <c r="E240" s="166">
        <v>0.54166666666666663</v>
      </c>
    </row>
    <row r="241" spans="1:5">
      <c r="A241" s="163" t="s">
        <v>394</v>
      </c>
      <c r="B241" s="164" t="s">
        <v>411</v>
      </c>
      <c r="C241" s="164" t="s">
        <v>416</v>
      </c>
      <c r="D241" s="165">
        <v>0.65972222222222221</v>
      </c>
      <c r="E241" s="166">
        <v>0.54166666666666663</v>
      </c>
    </row>
    <row r="242" spans="1:5">
      <c r="A242" s="163" t="s">
        <v>395</v>
      </c>
      <c r="B242" s="164" t="s">
        <v>416</v>
      </c>
      <c r="C242" s="164" t="s">
        <v>411</v>
      </c>
      <c r="D242" s="165">
        <v>0.4909722222222222</v>
      </c>
      <c r="E242" s="166">
        <v>0.45833333333333331</v>
      </c>
    </row>
    <row r="243" spans="1:5">
      <c r="A243" s="163" t="s">
        <v>396</v>
      </c>
      <c r="B243" s="164" t="s">
        <v>411</v>
      </c>
      <c r="C243" s="164" t="s">
        <v>416</v>
      </c>
      <c r="D243" s="165">
        <v>0.49722222222222223</v>
      </c>
      <c r="E243" s="166">
        <v>0.45833333333333331</v>
      </c>
    </row>
    <row r="244" spans="1:5">
      <c r="A244" s="163" t="s">
        <v>397</v>
      </c>
      <c r="B244" s="164" t="s">
        <v>411</v>
      </c>
      <c r="C244" s="164" t="s">
        <v>407</v>
      </c>
      <c r="D244" s="165">
        <v>0.59027777777777779</v>
      </c>
      <c r="E244" s="166">
        <v>0.5</v>
      </c>
    </row>
    <row r="245" spans="1:5">
      <c r="A245" s="163" t="s">
        <v>398</v>
      </c>
      <c r="B245" s="164" t="s">
        <v>407</v>
      </c>
      <c r="C245" s="164" t="s">
        <v>411</v>
      </c>
      <c r="D245" s="165">
        <v>0.55069444444444449</v>
      </c>
      <c r="E245" s="166">
        <v>0.5</v>
      </c>
    </row>
    <row r="246" spans="1:5">
      <c r="A246" s="163" t="s">
        <v>399</v>
      </c>
      <c r="B246" s="164" t="s">
        <v>412</v>
      </c>
      <c r="C246" s="164" t="s">
        <v>460</v>
      </c>
      <c r="D246" s="165">
        <v>0.67569444444444438</v>
      </c>
      <c r="E246" s="166">
        <v>0.66666666666666663</v>
      </c>
    </row>
    <row r="247" spans="1:5">
      <c r="A247" s="163" t="s">
        <v>400</v>
      </c>
      <c r="B247" s="164" t="s">
        <v>460</v>
      </c>
      <c r="C247" s="164" t="s">
        <v>412</v>
      </c>
      <c r="D247" s="165">
        <v>0.76458333333333339</v>
      </c>
      <c r="E247" s="166">
        <v>0.66666666666666663</v>
      </c>
    </row>
    <row r="248" spans="1:5">
      <c r="A248" s="163" t="s">
        <v>401</v>
      </c>
      <c r="B248" s="164" t="s">
        <v>411</v>
      </c>
      <c r="C248" s="164" t="s">
        <v>460</v>
      </c>
      <c r="D248" s="165">
        <v>0.81388888888888899</v>
      </c>
      <c r="E248" s="166">
        <v>0.6875</v>
      </c>
    </row>
    <row r="249" spans="1:5">
      <c r="A249" s="163" t="s">
        <v>402</v>
      </c>
      <c r="B249" s="164" t="s">
        <v>460</v>
      </c>
      <c r="C249" s="164" t="s">
        <v>411</v>
      </c>
      <c r="D249" s="165">
        <v>0.70694444444444438</v>
      </c>
      <c r="E249" s="166">
        <v>0.6875</v>
      </c>
    </row>
    <row r="250" spans="1:5">
      <c r="A250" s="174" t="s">
        <v>403</v>
      </c>
      <c r="B250" s="175" t="s">
        <v>411</v>
      </c>
      <c r="C250" s="175" t="s">
        <v>461</v>
      </c>
      <c r="D250" s="165">
        <v>0.20486111111111113</v>
      </c>
      <c r="E250" s="166">
        <v>0.16666666666666666</v>
      </c>
    </row>
    <row r="251" spans="1:5" ht="12.75" thickBot="1">
      <c r="A251" s="176" t="s">
        <v>404</v>
      </c>
      <c r="B251" s="177" t="s">
        <v>461</v>
      </c>
      <c r="C251" s="177" t="s">
        <v>411</v>
      </c>
      <c r="D251" s="178">
        <v>0.21388888888888891</v>
      </c>
      <c r="E251" s="179">
        <v>0.16666666666666666</v>
      </c>
    </row>
    <row r="252" spans="1:5">
      <c r="A252" s="180"/>
      <c r="B252" s="180"/>
      <c r="C252" s="180"/>
      <c r="D252" s="181">
        <f>SUM(D4:D251)</f>
        <v>590.35208333333355</v>
      </c>
      <c r="E252" s="182">
        <f>SUM(E4:E251)</f>
        <v>565.64097222222222</v>
      </c>
    </row>
    <row r="253" spans="1:5">
      <c r="A253" s="180"/>
      <c r="B253" s="180"/>
      <c r="C253" s="180"/>
      <c r="D253" s="183" t="s">
        <v>471</v>
      </c>
      <c r="E253" s="182">
        <f>D252-E252</f>
        <v>24.711111111111336</v>
      </c>
    </row>
    <row r="254" spans="1:5">
      <c r="A254" s="180" t="s">
        <v>571</v>
      </c>
      <c r="B254" s="180"/>
      <c r="C254" s="180"/>
      <c r="D254" s="183"/>
      <c r="E254" s="184"/>
    </row>
    <row r="255" spans="1:5">
      <c r="A255" s="180" t="s">
        <v>588</v>
      </c>
      <c r="B255" s="180"/>
      <c r="C255" s="180"/>
      <c r="D255" s="185"/>
      <c r="E255" s="186"/>
    </row>
    <row r="256" spans="1:5" ht="12.75" thickBot="1">
      <c r="A256" s="187" t="s">
        <v>405</v>
      </c>
      <c r="B256" s="187"/>
      <c r="C256" s="187"/>
      <c r="D256" s="188"/>
      <c r="E256" s="189"/>
    </row>
    <row r="258" spans="1:1">
      <c r="A258" s="160" t="s">
        <v>572</v>
      </c>
    </row>
  </sheetData>
  <mergeCells count="6">
    <mergeCell ref="E2:E3"/>
    <mergeCell ref="C2:C3"/>
    <mergeCell ref="D2:D3"/>
    <mergeCell ref="A2:A3"/>
    <mergeCell ref="A20:A21"/>
    <mergeCell ref="B2:B3"/>
  </mergeCells>
  <conditionalFormatting sqref="B252:B65532 B2:B3 B172:C251">
    <cfRule type="containsText" dxfId="23" priority="31" stopIfTrue="1" operator="containsText" text="сухум">
      <formula>NOT(ISERROR(SEARCH("сухум",B2)))</formula>
    </cfRule>
    <cfRule type="containsText" dxfId="22" priority="32" stopIfTrue="1" operator="containsText" text="воды">
      <formula>NOT(ISERROR(SEARCH("воды",B2)))</formula>
    </cfRule>
    <cfRule type="containsText" dxfId="21" priority="33" stopIfTrue="1" operator="containsText" text="кисловод">
      <formula>NOT(ISERROR(SEARCH("кисловод",B2)))</formula>
    </cfRule>
    <cfRule type="containsText" dxfId="20" priority="34" stopIfTrue="1" operator="containsText" text="новорос">
      <formula>NOT(ISERROR(SEARCH("новорос",B2)))</formula>
    </cfRule>
    <cfRule type="containsText" dxfId="19" priority="35" stopIfTrue="1" operator="containsText" text="анапа">
      <formula>NOT(ISERROR(SEARCH("анапа",B2)))</formula>
    </cfRule>
    <cfRule type="containsText" dxfId="18" priority="36" stopIfTrue="1" operator="containsText" text="адлер">
      <formula>NOT(ISERROR(SEARCH("адлер",B2)))</formula>
    </cfRule>
  </conditionalFormatting>
  <conditionalFormatting sqref="B4:B171">
    <cfRule type="containsText" dxfId="17" priority="25" stopIfTrue="1" operator="containsText" text="сухум">
      <formula>NOT(ISERROR(SEARCH("сухум",B4)))</formula>
    </cfRule>
    <cfRule type="containsText" dxfId="16" priority="26" stopIfTrue="1" operator="containsText" text="воды">
      <formula>NOT(ISERROR(SEARCH("воды",B4)))</formula>
    </cfRule>
    <cfRule type="containsText" dxfId="15" priority="27" stopIfTrue="1" operator="containsText" text="кисловод">
      <formula>NOT(ISERROR(SEARCH("кисловод",B4)))</formula>
    </cfRule>
    <cfRule type="containsText" dxfId="14" priority="28" stopIfTrue="1" operator="containsText" text="новорос">
      <formula>NOT(ISERROR(SEARCH("новорос",B4)))</formula>
    </cfRule>
    <cfRule type="containsText" dxfId="13" priority="29" stopIfTrue="1" operator="containsText" text="анапа">
      <formula>NOT(ISERROR(SEARCH("анапа",B4)))</formula>
    </cfRule>
    <cfRule type="containsText" dxfId="12" priority="30" stopIfTrue="1" operator="containsText" text="адлер">
      <formula>NOT(ISERROR(SEARCH("адлер",B4)))</formula>
    </cfRule>
  </conditionalFormatting>
  <conditionalFormatting sqref="C252:C65532 C2:C3">
    <cfRule type="containsText" dxfId="11" priority="13" stopIfTrue="1" operator="containsText" text="сухум">
      <formula>NOT(ISERROR(SEARCH("сухум",C2)))</formula>
    </cfRule>
    <cfRule type="containsText" dxfId="10" priority="14" stopIfTrue="1" operator="containsText" text="воды">
      <formula>NOT(ISERROR(SEARCH("воды",C2)))</formula>
    </cfRule>
    <cfRule type="containsText" dxfId="9" priority="15" stopIfTrue="1" operator="containsText" text="кисловод">
      <formula>NOT(ISERROR(SEARCH("кисловод",C2)))</formula>
    </cfRule>
    <cfRule type="containsText" dxfId="8" priority="16" stopIfTrue="1" operator="containsText" text="новорос">
      <formula>NOT(ISERROR(SEARCH("новорос",C2)))</formula>
    </cfRule>
    <cfRule type="containsText" dxfId="7" priority="17" stopIfTrue="1" operator="containsText" text="анапа">
      <formula>NOT(ISERROR(SEARCH("анапа",C2)))</formula>
    </cfRule>
    <cfRule type="containsText" dxfId="6" priority="18" stopIfTrue="1" operator="containsText" text="адлер">
      <formula>NOT(ISERROR(SEARCH("адлер",C2)))</formula>
    </cfRule>
  </conditionalFormatting>
  <conditionalFormatting sqref="C4:C171">
    <cfRule type="containsText" dxfId="5" priority="7" stopIfTrue="1" operator="containsText" text="сухум">
      <formula>NOT(ISERROR(SEARCH("сухум",C4)))</formula>
    </cfRule>
    <cfRule type="containsText" dxfId="4" priority="8" stopIfTrue="1" operator="containsText" text="воды">
      <formula>NOT(ISERROR(SEARCH("воды",C4)))</formula>
    </cfRule>
    <cfRule type="containsText" dxfId="3" priority="9" stopIfTrue="1" operator="containsText" text="кисловод">
      <formula>NOT(ISERROR(SEARCH("кисловод",C4)))</formula>
    </cfRule>
    <cfRule type="containsText" dxfId="2" priority="10" stopIfTrue="1" operator="containsText" text="новорос">
      <formula>NOT(ISERROR(SEARCH("новорос",C4)))</formula>
    </cfRule>
    <cfRule type="containsText" dxfId="1" priority="11" stopIfTrue="1" operator="containsText" text="анапа">
      <formula>NOT(ISERROR(SEARCH("анапа",C4)))</formula>
    </cfRule>
    <cfRule type="containsText" dxfId="0" priority="12" stopIfTrue="1" operator="containsText" text="адлер">
      <formula>NOT(ISERROR(SEARCH("адлер",C4)))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1"/>
  <sheetViews>
    <sheetView tabSelected="1" workbookViewId="0">
      <selection activeCell="B1" sqref="B1"/>
    </sheetView>
  </sheetViews>
  <sheetFormatPr defaultRowHeight="12"/>
  <cols>
    <col min="1" max="1" width="4.42578125" style="145" customWidth="1"/>
    <col min="2" max="2" width="26.42578125" style="145" customWidth="1"/>
    <col min="3" max="3" width="16.140625" style="145" bestFit="1" customWidth="1"/>
    <col min="4" max="4" width="15.28515625" style="145" bestFit="1" customWidth="1"/>
    <col min="5" max="5" width="17.85546875" style="145" bestFit="1" customWidth="1"/>
    <col min="6" max="16384" width="9.140625" style="145"/>
  </cols>
  <sheetData>
    <row r="1" spans="1:5">
      <c r="A1" s="150"/>
      <c r="B1" s="150"/>
      <c r="C1" s="150"/>
      <c r="D1" s="150"/>
      <c r="E1" s="155"/>
    </row>
    <row r="2" spans="1:5">
      <c r="A2" s="150"/>
      <c r="B2" s="150" t="s">
        <v>589</v>
      </c>
      <c r="C2" s="150"/>
      <c r="D2" s="150"/>
      <c r="E2" s="150"/>
    </row>
    <row r="3" spans="1:5">
      <c r="A3" s="156" t="s">
        <v>93</v>
      </c>
      <c r="B3" s="209" t="s">
        <v>94</v>
      </c>
      <c r="C3" s="209"/>
      <c r="D3" s="157" t="s">
        <v>95</v>
      </c>
      <c r="E3" s="157" t="s">
        <v>96</v>
      </c>
    </row>
    <row r="4" spans="1:5">
      <c r="A4" s="158">
        <v>1</v>
      </c>
      <c r="B4" s="158" t="s">
        <v>97</v>
      </c>
      <c r="C4" s="159" t="s">
        <v>98</v>
      </c>
      <c r="D4" s="158" t="s">
        <v>99</v>
      </c>
      <c r="E4" s="159" t="s">
        <v>100</v>
      </c>
    </row>
    <row r="5" spans="1:5">
      <c r="A5" s="158">
        <v>2</v>
      </c>
      <c r="B5" s="158" t="s">
        <v>570</v>
      </c>
      <c r="C5" s="159" t="s">
        <v>101</v>
      </c>
      <c r="D5" s="158" t="s">
        <v>102</v>
      </c>
      <c r="E5" s="159" t="s">
        <v>100</v>
      </c>
    </row>
    <row r="6" spans="1:5">
      <c r="A6" s="158">
        <v>3</v>
      </c>
      <c r="B6" s="158" t="s">
        <v>570</v>
      </c>
      <c r="C6" s="159" t="s">
        <v>103</v>
      </c>
      <c r="D6" s="158" t="s">
        <v>104</v>
      </c>
      <c r="E6" s="159" t="s">
        <v>100</v>
      </c>
    </row>
    <row r="7" spans="1:5">
      <c r="A7" s="158">
        <v>4</v>
      </c>
      <c r="B7" s="158" t="s">
        <v>105</v>
      </c>
      <c r="C7" s="159" t="s">
        <v>102</v>
      </c>
      <c r="D7" s="158" t="s">
        <v>106</v>
      </c>
      <c r="E7" s="159" t="s">
        <v>100</v>
      </c>
    </row>
    <row r="8" spans="1:5">
      <c r="A8" s="158">
        <v>5</v>
      </c>
      <c r="B8" s="210" t="s">
        <v>105</v>
      </c>
      <c r="C8" s="159" t="s">
        <v>107</v>
      </c>
      <c r="D8" s="210" t="s">
        <v>108</v>
      </c>
      <c r="E8" s="211" t="s">
        <v>108</v>
      </c>
    </row>
    <row r="9" spans="1:5">
      <c r="A9" s="158">
        <v>6</v>
      </c>
      <c r="B9" s="210"/>
      <c r="C9" s="159" t="s">
        <v>109</v>
      </c>
      <c r="D9" s="210"/>
      <c r="E9" s="211"/>
    </row>
    <row r="10" spans="1:5">
      <c r="A10" s="158">
        <v>7</v>
      </c>
      <c r="B10" s="158" t="s">
        <v>110</v>
      </c>
      <c r="C10" s="159" t="s">
        <v>104</v>
      </c>
      <c r="D10" s="158" t="s">
        <v>103</v>
      </c>
      <c r="E10" s="159" t="s">
        <v>100</v>
      </c>
    </row>
    <row r="11" spans="1:5">
      <c r="A11" s="158">
        <v>8</v>
      </c>
      <c r="B11" s="210" t="s">
        <v>110</v>
      </c>
      <c r="C11" s="159" t="s">
        <v>111</v>
      </c>
      <c r="D11" s="210" t="s">
        <v>112</v>
      </c>
      <c r="E11" s="211" t="s">
        <v>112</v>
      </c>
    </row>
    <row r="12" spans="1:5">
      <c r="A12" s="158">
        <v>9</v>
      </c>
      <c r="B12" s="210"/>
      <c r="C12" s="159" t="s">
        <v>113</v>
      </c>
      <c r="D12" s="210"/>
      <c r="E12" s="211"/>
    </row>
    <row r="13" spans="1:5">
      <c r="A13" s="158">
        <v>10</v>
      </c>
      <c r="B13" s="158" t="s">
        <v>114</v>
      </c>
      <c r="C13" s="159" t="s">
        <v>115</v>
      </c>
      <c r="D13" s="158" t="s">
        <v>116</v>
      </c>
      <c r="E13" s="159" t="s">
        <v>100</v>
      </c>
    </row>
    <row r="14" spans="1:5">
      <c r="A14" s="158">
        <v>11</v>
      </c>
      <c r="B14" s="158" t="s">
        <v>117</v>
      </c>
      <c r="C14" s="159" t="s">
        <v>118</v>
      </c>
      <c r="D14" s="158" t="s">
        <v>115</v>
      </c>
      <c r="E14" s="159" t="s">
        <v>100</v>
      </c>
    </row>
    <row r="15" spans="1:5">
      <c r="A15" s="158">
        <v>12</v>
      </c>
      <c r="B15" s="158" t="s">
        <v>119</v>
      </c>
      <c r="C15" s="159" t="s">
        <v>120</v>
      </c>
      <c r="D15" s="158" t="s">
        <v>121</v>
      </c>
      <c r="E15" s="159" t="s">
        <v>100</v>
      </c>
    </row>
    <row r="16" spans="1:5">
      <c r="A16" s="158">
        <v>13</v>
      </c>
      <c r="B16" s="158" t="s">
        <v>122</v>
      </c>
      <c r="C16" s="159" t="s">
        <v>123</v>
      </c>
      <c r="D16" s="158" t="s">
        <v>121</v>
      </c>
      <c r="E16" s="159" t="s">
        <v>100</v>
      </c>
    </row>
    <row r="17" spans="1:5">
      <c r="A17" s="158">
        <v>14</v>
      </c>
      <c r="B17" s="210" t="s">
        <v>119</v>
      </c>
      <c r="C17" s="159" t="s">
        <v>124</v>
      </c>
      <c r="D17" s="210" t="s">
        <v>125</v>
      </c>
      <c r="E17" s="211" t="s">
        <v>125</v>
      </c>
    </row>
    <row r="18" spans="1:5">
      <c r="A18" s="158">
        <v>15</v>
      </c>
      <c r="B18" s="210"/>
      <c r="C18" s="159" t="s">
        <v>123</v>
      </c>
      <c r="D18" s="210"/>
      <c r="E18" s="211"/>
    </row>
    <row r="19" spans="1:5">
      <c r="A19" s="158">
        <v>16</v>
      </c>
      <c r="B19" s="210" t="s">
        <v>119</v>
      </c>
      <c r="C19" s="159" t="s">
        <v>126</v>
      </c>
      <c r="D19" s="210" t="s">
        <v>127</v>
      </c>
      <c r="E19" s="211" t="s">
        <v>127</v>
      </c>
    </row>
    <row r="20" spans="1:5">
      <c r="A20" s="158">
        <v>17</v>
      </c>
      <c r="B20" s="210"/>
      <c r="C20" s="159" t="s">
        <v>128</v>
      </c>
      <c r="D20" s="210"/>
      <c r="E20" s="211"/>
    </row>
    <row r="21" spans="1:5">
      <c r="A21" s="158">
        <v>18</v>
      </c>
      <c r="B21" s="210" t="s">
        <v>119</v>
      </c>
      <c r="C21" s="159" t="s">
        <v>129</v>
      </c>
      <c r="D21" s="210" t="s">
        <v>130</v>
      </c>
      <c r="E21" s="211" t="s">
        <v>130</v>
      </c>
    </row>
    <row r="22" spans="1:5">
      <c r="A22" s="158">
        <v>19</v>
      </c>
      <c r="B22" s="210"/>
      <c r="C22" s="159" t="s">
        <v>131</v>
      </c>
      <c r="D22" s="210"/>
      <c r="E22" s="211"/>
    </row>
    <row r="23" spans="1:5">
      <c r="A23" s="158">
        <v>20</v>
      </c>
      <c r="B23" s="158" t="s">
        <v>119</v>
      </c>
      <c r="C23" s="159" t="s">
        <v>132</v>
      </c>
      <c r="D23" s="158" t="s">
        <v>133</v>
      </c>
      <c r="E23" s="159" t="s">
        <v>100</v>
      </c>
    </row>
    <row r="24" spans="1:5">
      <c r="A24" s="158">
        <v>21</v>
      </c>
      <c r="B24" s="158" t="s">
        <v>119</v>
      </c>
      <c r="C24" s="159" t="s">
        <v>134</v>
      </c>
      <c r="D24" s="158" t="s">
        <v>135</v>
      </c>
      <c r="E24" s="159" t="s">
        <v>100</v>
      </c>
    </row>
    <row r="25" spans="1:5">
      <c r="A25" s="158">
        <v>22</v>
      </c>
      <c r="B25" s="158" t="s">
        <v>119</v>
      </c>
      <c r="C25" s="159" t="s">
        <v>136</v>
      </c>
      <c r="D25" s="158" t="s">
        <v>137</v>
      </c>
      <c r="E25" s="159" t="s">
        <v>100</v>
      </c>
    </row>
    <row r="26" spans="1:5">
      <c r="A26" s="158">
        <v>23</v>
      </c>
      <c r="B26" s="158" t="s">
        <v>119</v>
      </c>
      <c r="C26" s="159" t="s">
        <v>138</v>
      </c>
      <c r="D26" s="158" t="s">
        <v>139</v>
      </c>
      <c r="E26" s="159" t="s">
        <v>100</v>
      </c>
    </row>
    <row r="27" spans="1:5">
      <c r="A27" s="158">
        <v>24</v>
      </c>
      <c r="B27" s="210" t="s">
        <v>119</v>
      </c>
      <c r="C27" s="159" t="s">
        <v>140</v>
      </c>
      <c r="D27" s="210" t="s">
        <v>141</v>
      </c>
      <c r="E27" s="211" t="s">
        <v>141</v>
      </c>
    </row>
    <row r="28" spans="1:5">
      <c r="A28" s="158">
        <v>25</v>
      </c>
      <c r="B28" s="210"/>
      <c r="C28" s="159" t="s">
        <v>130</v>
      </c>
      <c r="D28" s="210"/>
      <c r="E28" s="211"/>
    </row>
    <row r="29" spans="1:5">
      <c r="A29" s="158">
        <v>26</v>
      </c>
      <c r="B29" s="158" t="s">
        <v>119</v>
      </c>
      <c r="C29" s="159" t="s">
        <v>130</v>
      </c>
      <c r="D29" s="158" t="s">
        <v>142</v>
      </c>
      <c r="E29" s="159" t="s">
        <v>100</v>
      </c>
    </row>
    <row r="30" spans="1:5">
      <c r="A30" s="158">
        <v>27</v>
      </c>
      <c r="B30" s="158" t="s">
        <v>119</v>
      </c>
      <c r="C30" s="159" t="s">
        <v>143</v>
      </c>
      <c r="D30" s="158" t="s">
        <v>144</v>
      </c>
      <c r="E30" s="159" t="s">
        <v>100</v>
      </c>
    </row>
    <row r="31" spans="1:5">
      <c r="A31" s="158">
        <v>28</v>
      </c>
      <c r="B31" s="158" t="s">
        <v>145</v>
      </c>
      <c r="C31" s="159" t="s">
        <v>146</v>
      </c>
      <c r="D31" s="158" t="s">
        <v>147</v>
      </c>
      <c r="E31" s="159" t="s">
        <v>100</v>
      </c>
    </row>
    <row r="32" spans="1:5">
      <c r="A32" s="158">
        <v>29</v>
      </c>
      <c r="B32" s="158" t="s">
        <v>145</v>
      </c>
      <c r="C32" s="159" t="s">
        <v>148</v>
      </c>
      <c r="D32" s="158" t="s">
        <v>147</v>
      </c>
      <c r="E32" s="159" t="s">
        <v>100</v>
      </c>
    </row>
    <row r="33" spans="1:5">
      <c r="A33" s="158">
        <v>30</v>
      </c>
      <c r="B33" s="158" t="s">
        <v>119</v>
      </c>
      <c r="C33" s="159" t="s">
        <v>149</v>
      </c>
      <c r="D33" s="158" t="s">
        <v>143</v>
      </c>
      <c r="E33" s="159" t="s">
        <v>100</v>
      </c>
    </row>
    <row r="34" spans="1:5">
      <c r="A34" s="158">
        <v>31</v>
      </c>
      <c r="B34" s="158" t="s">
        <v>119</v>
      </c>
      <c r="C34" s="159" t="s">
        <v>150</v>
      </c>
      <c r="D34" s="158" t="s">
        <v>149</v>
      </c>
      <c r="E34" s="159" t="s">
        <v>100</v>
      </c>
    </row>
    <row r="35" spans="1:5">
      <c r="A35" s="158">
        <v>32</v>
      </c>
      <c r="B35" s="158" t="s">
        <v>149</v>
      </c>
      <c r="C35" s="159" t="s">
        <v>150</v>
      </c>
      <c r="D35" s="158" t="s">
        <v>151</v>
      </c>
      <c r="E35" s="159" t="s">
        <v>100</v>
      </c>
    </row>
    <row r="36" spans="1:5">
      <c r="A36" s="158">
        <v>33</v>
      </c>
      <c r="B36" s="158" t="s">
        <v>119</v>
      </c>
      <c r="C36" s="159" t="s">
        <v>152</v>
      </c>
      <c r="D36" s="158" t="s">
        <v>153</v>
      </c>
      <c r="E36" s="159" t="s">
        <v>100</v>
      </c>
    </row>
    <row r="37" spans="1:5">
      <c r="A37" s="158">
        <v>34</v>
      </c>
      <c r="B37" s="210" t="s">
        <v>154</v>
      </c>
      <c r="C37" s="159" t="s">
        <v>155</v>
      </c>
      <c r="D37" s="210" t="s">
        <v>149</v>
      </c>
      <c r="E37" s="211" t="s">
        <v>149</v>
      </c>
    </row>
    <row r="38" spans="1:5">
      <c r="A38" s="158">
        <v>35</v>
      </c>
      <c r="B38" s="210"/>
      <c r="C38" s="159" t="s">
        <v>156</v>
      </c>
      <c r="D38" s="210"/>
      <c r="E38" s="211"/>
    </row>
    <row r="39" spans="1:5">
      <c r="A39" s="158">
        <v>36</v>
      </c>
      <c r="B39" s="210" t="s">
        <v>119</v>
      </c>
      <c r="C39" s="159" t="s">
        <v>157</v>
      </c>
      <c r="D39" s="211" t="s">
        <v>149</v>
      </c>
      <c r="E39" s="211" t="s">
        <v>149</v>
      </c>
    </row>
    <row r="40" spans="1:5">
      <c r="A40" s="158">
        <v>37</v>
      </c>
      <c r="B40" s="210"/>
      <c r="C40" s="159" t="s">
        <v>151</v>
      </c>
      <c r="D40" s="211"/>
      <c r="E40" s="211"/>
    </row>
    <row r="41" spans="1:5">
      <c r="A41" s="158">
        <v>38</v>
      </c>
      <c r="B41" s="210" t="s">
        <v>119</v>
      </c>
      <c r="C41" s="159" t="s">
        <v>158</v>
      </c>
      <c r="D41" s="211" t="s">
        <v>149</v>
      </c>
      <c r="E41" s="211" t="s">
        <v>149</v>
      </c>
    </row>
    <row r="42" spans="1:5">
      <c r="A42" s="158">
        <v>39</v>
      </c>
      <c r="B42" s="210"/>
      <c r="C42" s="159" t="s">
        <v>159</v>
      </c>
      <c r="D42" s="211"/>
      <c r="E42" s="211"/>
    </row>
    <row r="43" spans="1:5">
      <c r="A43" s="158">
        <v>40</v>
      </c>
      <c r="B43" s="158" t="s">
        <v>160</v>
      </c>
      <c r="C43" s="159" t="s">
        <v>161</v>
      </c>
      <c r="D43" s="159" t="s">
        <v>162</v>
      </c>
      <c r="E43" s="159" t="s">
        <v>100</v>
      </c>
    </row>
    <row r="44" spans="1:5">
      <c r="A44" s="158">
        <v>41</v>
      </c>
      <c r="B44" s="158" t="s">
        <v>163</v>
      </c>
      <c r="C44" s="159" t="s">
        <v>164</v>
      </c>
      <c r="D44" s="158" t="s">
        <v>165</v>
      </c>
      <c r="E44" s="159" t="s">
        <v>100</v>
      </c>
    </row>
    <row r="45" spans="1:5">
      <c r="A45" s="158">
        <v>42</v>
      </c>
      <c r="B45" s="158" t="s">
        <v>164</v>
      </c>
      <c r="C45" s="159" t="s">
        <v>166</v>
      </c>
      <c r="D45" s="158" t="s">
        <v>167</v>
      </c>
      <c r="E45" s="159" t="s">
        <v>100</v>
      </c>
    </row>
    <row r="46" spans="1:5">
      <c r="A46" s="158">
        <v>43</v>
      </c>
      <c r="B46" s="158" t="s">
        <v>166</v>
      </c>
      <c r="C46" s="159" t="s">
        <v>168</v>
      </c>
      <c r="D46" s="158" t="s">
        <v>169</v>
      </c>
      <c r="E46" s="159" t="s">
        <v>100</v>
      </c>
    </row>
    <row r="47" spans="1:5">
      <c r="A47" s="158">
        <v>44</v>
      </c>
      <c r="B47" s="158" t="s">
        <v>168</v>
      </c>
      <c r="C47" s="159" t="s">
        <v>170</v>
      </c>
      <c r="D47" s="158" t="s">
        <v>171</v>
      </c>
      <c r="E47" s="159" t="s">
        <v>100</v>
      </c>
    </row>
    <row r="48" spans="1:5">
      <c r="A48" s="158">
        <v>45</v>
      </c>
      <c r="B48" s="158" t="s">
        <v>172</v>
      </c>
      <c r="C48" s="159" t="s">
        <v>173</v>
      </c>
      <c r="D48" s="158" t="s">
        <v>174</v>
      </c>
      <c r="E48" s="159" t="s">
        <v>100</v>
      </c>
    </row>
    <row r="49" spans="1:5">
      <c r="A49" s="158">
        <v>46</v>
      </c>
      <c r="B49" s="158" t="s">
        <v>173</v>
      </c>
      <c r="C49" s="159" t="s">
        <v>175</v>
      </c>
      <c r="D49" s="158" t="s">
        <v>176</v>
      </c>
      <c r="E49" s="159" t="s">
        <v>100</v>
      </c>
    </row>
    <row r="50" spans="1:5">
      <c r="A50" s="158">
        <v>47</v>
      </c>
      <c r="B50" s="158" t="s">
        <v>177</v>
      </c>
      <c r="C50" s="159" t="s">
        <v>178</v>
      </c>
      <c r="D50" s="158" t="s">
        <v>179</v>
      </c>
      <c r="E50" s="159" t="s">
        <v>100</v>
      </c>
    </row>
    <row r="51" spans="1:5">
      <c r="A51" s="158">
        <v>48</v>
      </c>
      <c r="B51" s="158" t="s">
        <v>180</v>
      </c>
      <c r="C51" s="159" t="s">
        <v>178</v>
      </c>
      <c r="D51" s="158" t="s">
        <v>179</v>
      </c>
      <c r="E51" s="159" t="s">
        <v>100</v>
      </c>
    </row>
  </sheetData>
  <mergeCells count="28">
    <mergeCell ref="B41:B42"/>
    <mergeCell ref="D41:D42"/>
    <mergeCell ref="E41:E42"/>
    <mergeCell ref="B37:B38"/>
    <mergeCell ref="D37:D38"/>
    <mergeCell ref="E37:E38"/>
    <mergeCell ref="B39:B40"/>
    <mergeCell ref="D39:D40"/>
    <mergeCell ref="E39:E40"/>
    <mergeCell ref="B21:B22"/>
    <mergeCell ref="D21:D22"/>
    <mergeCell ref="E21:E22"/>
    <mergeCell ref="B27:B28"/>
    <mergeCell ref="D27:D28"/>
    <mergeCell ref="E27:E28"/>
    <mergeCell ref="B17:B18"/>
    <mergeCell ref="D17:D18"/>
    <mergeCell ref="E17:E18"/>
    <mergeCell ref="B19:B20"/>
    <mergeCell ref="D19:D20"/>
    <mergeCell ref="E19:E20"/>
    <mergeCell ref="B3:C3"/>
    <mergeCell ref="B8:B9"/>
    <mergeCell ref="D8:D9"/>
    <mergeCell ref="E8:E9"/>
    <mergeCell ref="B11:B12"/>
    <mergeCell ref="D11:D12"/>
    <mergeCell ref="E11:E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1"/>
  <sheetViews>
    <sheetView zoomScale="90" zoomScaleNormal="90" workbookViewId="0">
      <selection activeCell="F6" sqref="F6"/>
    </sheetView>
  </sheetViews>
  <sheetFormatPr defaultRowHeight="12" outlineLevelCol="1"/>
  <cols>
    <col min="1" max="1" width="2.7109375" style="110" bestFit="1" customWidth="1"/>
    <col min="2" max="2" width="65.42578125" style="110" bestFit="1" customWidth="1"/>
    <col min="3" max="3" width="11.140625" style="110" customWidth="1" outlineLevel="1"/>
    <col min="4" max="4" width="10" style="110" customWidth="1" outlineLevel="1"/>
    <col min="5" max="5" width="0.7109375" style="110" customWidth="1" outlineLevel="1"/>
    <col min="6" max="6" width="6.5703125" style="110" customWidth="1" outlineLevel="1"/>
    <col min="7" max="7" width="7.5703125" style="110" customWidth="1" outlineLevel="1"/>
    <col min="8" max="8" width="8.28515625" style="110" customWidth="1" outlineLevel="1"/>
    <col min="9" max="9" width="15.5703125" style="110" customWidth="1" outlineLevel="1"/>
    <col min="10" max="10" width="6.42578125" style="110" customWidth="1"/>
    <col min="11" max="12" width="7.85546875" style="110" customWidth="1"/>
    <col min="13" max="13" width="6.5703125" style="110" customWidth="1"/>
    <col min="14" max="14" width="9.140625" style="110"/>
    <col min="15" max="15" width="50.7109375" style="110" bestFit="1" customWidth="1"/>
    <col min="16" max="16" width="29.5703125" style="110" bestFit="1" customWidth="1"/>
    <col min="17" max="17" width="5.7109375" style="110" customWidth="1"/>
    <col min="18" max="18" width="5.85546875" style="110" bestFit="1" customWidth="1"/>
    <col min="19" max="19" width="9.28515625" style="110" bestFit="1" customWidth="1"/>
    <col min="20" max="20" width="6.28515625" style="110" bestFit="1" customWidth="1"/>
    <col min="21" max="21" width="6.140625" style="110" bestFit="1" customWidth="1"/>
    <col min="22" max="22" width="6" style="110" bestFit="1" customWidth="1"/>
    <col min="23" max="24" width="6.7109375" style="110" bestFit="1" customWidth="1"/>
    <col min="25" max="16384" width="9.140625" style="110"/>
  </cols>
  <sheetData>
    <row r="1" spans="1:24" ht="12.75" thickBot="1">
      <c r="B1" s="110" t="s">
        <v>533</v>
      </c>
      <c r="F1" s="212" t="s">
        <v>532</v>
      </c>
      <c r="G1" s="212"/>
      <c r="H1" s="212"/>
      <c r="I1" s="212"/>
      <c r="J1" s="212"/>
      <c r="K1" s="212"/>
      <c r="L1" s="212"/>
      <c r="M1" s="212"/>
      <c r="Q1" s="110" t="s">
        <v>536</v>
      </c>
    </row>
    <row r="2" spans="1:24" ht="36">
      <c r="A2" s="119"/>
      <c r="B2" s="131"/>
      <c r="C2" s="130" t="s">
        <v>531</v>
      </c>
      <c r="D2" s="129" t="s">
        <v>530</v>
      </c>
      <c r="F2" s="128" t="s">
        <v>23</v>
      </c>
      <c r="G2" s="128" t="s">
        <v>529</v>
      </c>
      <c r="H2" s="128" t="s">
        <v>528</v>
      </c>
      <c r="I2" s="128" t="s">
        <v>527</v>
      </c>
      <c r="J2" s="128" t="s">
        <v>3</v>
      </c>
      <c r="K2" s="128" t="s">
        <v>526</v>
      </c>
      <c r="L2" s="128" t="s">
        <v>525</v>
      </c>
      <c r="M2" s="128" t="s">
        <v>472</v>
      </c>
      <c r="Q2" s="110" t="s">
        <v>23</v>
      </c>
      <c r="R2" s="110" t="s">
        <v>46</v>
      </c>
      <c r="S2" s="110" t="s">
        <v>52</v>
      </c>
      <c r="T2" s="110" t="s">
        <v>3</v>
      </c>
      <c r="U2" s="110" t="s">
        <v>7</v>
      </c>
      <c r="V2" s="110" t="s">
        <v>472</v>
      </c>
      <c r="W2" s="110" t="s">
        <v>473</v>
      </c>
      <c r="X2" s="110" t="s">
        <v>474</v>
      </c>
    </row>
    <row r="3" spans="1:24">
      <c r="A3" s="119"/>
      <c r="B3" s="134" t="s">
        <v>534</v>
      </c>
      <c r="C3" s="132"/>
      <c r="D3" s="133"/>
      <c r="F3" s="128"/>
      <c r="G3" s="128"/>
      <c r="H3" s="128"/>
      <c r="I3" s="128"/>
      <c r="J3" s="128"/>
      <c r="K3" s="128"/>
      <c r="L3" s="128"/>
      <c r="M3" s="128"/>
      <c r="O3" s="110" t="s">
        <v>537</v>
      </c>
      <c r="P3" s="110" t="s">
        <v>476</v>
      </c>
      <c r="Q3" s="135" t="e">
        <f>#REF!</f>
        <v>#REF!</v>
      </c>
      <c r="R3" s="135" t="e">
        <f>#REF!</f>
        <v>#REF!</v>
      </c>
      <c r="S3" s="135" t="e">
        <f>#REF!</f>
        <v>#REF!</v>
      </c>
      <c r="T3" s="135" t="e">
        <f>#REF!</f>
        <v>#REF!</v>
      </c>
      <c r="U3" s="135" t="e">
        <f>#REF!</f>
        <v>#REF!</v>
      </c>
      <c r="V3" s="135" t="e">
        <f>#REF!</f>
        <v>#REF!</v>
      </c>
      <c r="W3" s="135" t="e">
        <f>#REF!</f>
        <v>#REF!</v>
      </c>
      <c r="X3" s="135" t="e">
        <f>#REF!</f>
        <v>#REF!</v>
      </c>
    </row>
    <row r="4" spans="1:24">
      <c r="A4" s="119">
        <v>1</v>
      </c>
      <c r="B4" s="121" t="s">
        <v>524</v>
      </c>
      <c r="C4" s="127" t="s">
        <v>523</v>
      </c>
      <c r="D4" s="120"/>
      <c r="F4" s="125">
        <v>0.05</v>
      </c>
      <c r="G4" s="125">
        <v>0.05</v>
      </c>
      <c r="H4" s="125">
        <v>0.05</v>
      </c>
      <c r="I4" s="126" t="s">
        <v>580</v>
      </c>
      <c r="J4" s="111"/>
      <c r="K4" s="111"/>
      <c r="L4" s="111"/>
      <c r="M4" s="125">
        <v>0.1</v>
      </c>
      <c r="O4" s="110" t="s">
        <v>538</v>
      </c>
      <c r="P4" s="110" t="s">
        <v>477</v>
      </c>
      <c r="Q4" s="135" t="e">
        <f>#REF!</f>
        <v>#REF!</v>
      </c>
      <c r="R4" s="135" t="e">
        <f>#REF!</f>
        <v>#REF!</v>
      </c>
      <c r="S4" s="135" t="e">
        <f>#REF!</f>
        <v>#REF!</v>
      </c>
      <c r="T4" s="135" t="e">
        <f>#REF!</f>
        <v>#REF!</v>
      </c>
      <c r="U4" s="135" t="e">
        <f>#REF!</f>
        <v>#REF!</v>
      </c>
      <c r="V4" s="135" t="e">
        <f>#REF!</f>
        <v>#REF!</v>
      </c>
      <c r="W4" s="135" t="e">
        <f>#REF!</f>
        <v>#REF!</v>
      </c>
      <c r="X4" s="135" t="e">
        <f>#REF!</f>
        <v>#REF!</v>
      </c>
    </row>
    <row r="5" spans="1:24">
      <c r="A5" s="119">
        <v>2</v>
      </c>
      <c r="B5" s="121" t="s">
        <v>522</v>
      </c>
      <c r="C5" s="113" t="s">
        <v>521</v>
      </c>
      <c r="D5" s="120"/>
      <c r="F5" s="125">
        <v>0.05</v>
      </c>
      <c r="G5" s="125"/>
      <c r="H5" s="125">
        <v>0.15</v>
      </c>
      <c r="I5" s="125">
        <v>0.5</v>
      </c>
      <c r="J5" s="125">
        <v>0.2</v>
      </c>
      <c r="K5" s="125">
        <v>0.5</v>
      </c>
      <c r="L5" s="125">
        <v>0.3</v>
      </c>
      <c r="M5" s="125">
        <v>0.35</v>
      </c>
      <c r="O5" s="110" t="s">
        <v>539</v>
      </c>
      <c r="P5" s="110" t="s">
        <v>489</v>
      </c>
      <c r="Q5" s="135" t="e">
        <f>#REF!</f>
        <v>#REF!</v>
      </c>
      <c r="R5" s="135" t="e">
        <f>#REF!</f>
        <v>#REF!</v>
      </c>
      <c r="S5" s="135" t="e">
        <f>#REF!</f>
        <v>#REF!</v>
      </c>
      <c r="T5" s="135" t="e">
        <f>#REF!</f>
        <v>#REF!</v>
      </c>
      <c r="U5" s="135" t="e">
        <f>#REF!</f>
        <v>#REF!</v>
      </c>
      <c r="V5" s="135" t="e">
        <f>#REF!</f>
        <v>#REF!</v>
      </c>
      <c r="W5" s="135" t="e">
        <f>#REF!</f>
        <v>#REF!</v>
      </c>
      <c r="X5" s="135" t="e">
        <f>#REF!</f>
        <v>#REF!</v>
      </c>
    </row>
    <row r="6" spans="1:24">
      <c r="A6" s="119">
        <v>3</v>
      </c>
      <c r="B6" s="121" t="s">
        <v>520</v>
      </c>
      <c r="C6" s="113" t="s">
        <v>519</v>
      </c>
      <c r="D6" s="120"/>
      <c r="F6" s="125">
        <v>0.5</v>
      </c>
      <c r="G6" s="125">
        <v>0.5</v>
      </c>
      <c r="H6" s="111"/>
      <c r="I6" s="111"/>
      <c r="J6" s="111"/>
      <c r="K6" s="111"/>
      <c r="L6" s="111"/>
      <c r="M6" s="111"/>
      <c r="O6" s="110" t="s">
        <v>540</v>
      </c>
      <c r="P6" s="110" t="s">
        <v>478</v>
      </c>
      <c r="Q6" s="135" t="e">
        <f>#REF!</f>
        <v>#REF!</v>
      </c>
      <c r="R6" s="135" t="e">
        <f>#REF!</f>
        <v>#REF!</v>
      </c>
      <c r="S6" s="135" t="e">
        <f>#REF!</f>
        <v>#REF!</v>
      </c>
      <c r="T6" s="135" t="e">
        <f>#REF!</f>
        <v>#REF!</v>
      </c>
      <c r="U6" s="135" t="e">
        <f>#REF!</f>
        <v>#REF!</v>
      </c>
      <c r="V6" s="135" t="e">
        <f>#REF!</f>
        <v>#REF!</v>
      </c>
      <c r="W6" s="135" t="e">
        <f>#REF!</f>
        <v>#REF!</v>
      </c>
      <c r="X6" s="135" t="e">
        <f>#REF!</f>
        <v>#REF!</v>
      </c>
    </row>
    <row r="7" spans="1:24">
      <c r="A7" s="119">
        <v>4</v>
      </c>
      <c r="B7" s="121" t="s">
        <v>518</v>
      </c>
      <c r="C7" s="113"/>
      <c r="D7" s="120"/>
      <c r="F7" s="111"/>
      <c r="G7" s="111" t="s">
        <v>517</v>
      </c>
      <c r="H7" s="111"/>
      <c r="I7" s="111">
        <v>600</v>
      </c>
      <c r="J7" s="111"/>
      <c r="K7" s="111"/>
      <c r="L7" s="111"/>
      <c r="M7" s="111"/>
      <c r="O7" s="110" t="s">
        <v>541</v>
      </c>
      <c r="P7" s="110" t="s">
        <v>479</v>
      </c>
      <c r="Q7" s="135" t="e">
        <f>#REF!</f>
        <v>#REF!</v>
      </c>
      <c r="R7" s="135" t="e">
        <f>#REF!</f>
        <v>#REF!</v>
      </c>
      <c r="S7" s="135" t="e">
        <f>#REF!</f>
        <v>#REF!</v>
      </c>
      <c r="T7" s="135" t="e">
        <f>#REF!</f>
        <v>#REF!</v>
      </c>
      <c r="U7" s="135" t="e">
        <f>#REF!</f>
        <v>#REF!</v>
      </c>
      <c r="V7" s="135" t="e">
        <f>#REF!</f>
        <v>#REF!</v>
      </c>
      <c r="W7" s="135" t="e">
        <f>#REF!</f>
        <v>#REF!</v>
      </c>
      <c r="X7" s="135" t="e">
        <f>#REF!</f>
        <v>#REF!</v>
      </c>
    </row>
    <row r="8" spans="1:24">
      <c r="A8" s="119">
        <v>5</v>
      </c>
      <c r="B8" s="121" t="s">
        <v>516</v>
      </c>
      <c r="C8" s="124" t="s">
        <v>515</v>
      </c>
      <c r="D8" s="123" t="s">
        <v>515</v>
      </c>
      <c r="F8" s="111"/>
      <c r="G8" s="111" t="s">
        <v>514</v>
      </c>
      <c r="H8" s="111"/>
      <c r="I8" s="122" t="s">
        <v>513</v>
      </c>
      <c r="J8" s="111"/>
      <c r="K8" s="111">
        <v>160</v>
      </c>
      <c r="L8" s="111">
        <v>160</v>
      </c>
      <c r="M8" s="111"/>
      <c r="O8" s="110" t="s">
        <v>542</v>
      </c>
      <c r="P8" s="110" t="s">
        <v>480</v>
      </c>
      <c r="Q8" s="135" t="e">
        <f>#REF!</f>
        <v>#REF!</v>
      </c>
      <c r="R8" s="135" t="e">
        <f>#REF!</f>
        <v>#REF!</v>
      </c>
      <c r="S8" s="135" t="e">
        <f>#REF!</f>
        <v>#REF!</v>
      </c>
      <c r="T8" s="135" t="e">
        <f>#REF!</f>
        <v>#REF!</v>
      </c>
      <c r="U8" s="135" t="e">
        <f>#REF!</f>
        <v>#REF!</v>
      </c>
      <c r="V8" s="135" t="e">
        <f>#REF!</f>
        <v>#REF!</v>
      </c>
      <c r="W8" s="135" t="e">
        <f>#REF!</f>
        <v>#REF!</v>
      </c>
      <c r="X8" s="135" t="e">
        <f>#REF!</f>
        <v>#REF!</v>
      </c>
    </row>
    <row r="9" spans="1:24">
      <c r="A9" s="119">
        <v>6</v>
      </c>
      <c r="B9" s="121" t="s">
        <v>512</v>
      </c>
      <c r="C9" s="113"/>
      <c r="D9" s="120"/>
      <c r="F9" s="111"/>
      <c r="G9" s="111"/>
      <c r="H9" s="111"/>
      <c r="I9" s="111"/>
      <c r="J9" s="111"/>
      <c r="K9" s="111"/>
      <c r="L9" s="111"/>
      <c r="M9" s="111"/>
      <c r="O9" s="110" t="s">
        <v>574</v>
      </c>
      <c r="P9" s="110" t="s">
        <v>487</v>
      </c>
      <c r="Q9" s="135" t="e">
        <f>#REF!</f>
        <v>#REF!</v>
      </c>
      <c r="R9" s="135" t="e">
        <f>#REF!</f>
        <v>#REF!</v>
      </c>
      <c r="S9" s="135" t="e">
        <f>#REF!</f>
        <v>#REF!</v>
      </c>
      <c r="T9" s="135" t="e">
        <f>#REF!</f>
        <v>#REF!</v>
      </c>
      <c r="U9" s="135" t="e">
        <f>#REF!</f>
        <v>#REF!</v>
      </c>
      <c r="V9" s="135" t="e">
        <f>#REF!</f>
        <v>#REF!</v>
      </c>
      <c r="W9" s="135" t="e">
        <f>#REF!</f>
        <v>#REF!</v>
      </c>
      <c r="X9" s="135" t="e">
        <f>#REF!</f>
        <v>#REF!</v>
      </c>
    </row>
    <row r="10" spans="1:24">
      <c r="A10" s="119">
        <v>7</v>
      </c>
      <c r="B10" s="121" t="s">
        <v>511</v>
      </c>
      <c r="C10" s="113">
        <f>SUM(F10,H10:J10,L10:M10)</f>
        <v>20</v>
      </c>
      <c r="D10" s="120">
        <f>SUM(F10:G10,I10:K10,M10)</f>
        <v>20</v>
      </c>
      <c r="F10" s="111"/>
      <c r="G10" s="111"/>
      <c r="H10" s="111"/>
      <c r="I10" s="111">
        <v>20</v>
      </c>
      <c r="J10" s="111"/>
      <c r="K10" s="111"/>
      <c r="L10" s="111"/>
      <c r="M10" s="111"/>
      <c r="O10" s="110" t="s">
        <v>573</v>
      </c>
      <c r="P10" s="110" t="s">
        <v>486</v>
      </c>
      <c r="Q10" s="135" t="e">
        <f>#REF!</f>
        <v>#REF!</v>
      </c>
      <c r="R10" s="135" t="e">
        <f>#REF!</f>
        <v>#REF!</v>
      </c>
      <c r="S10" s="135" t="e">
        <f>#REF!</f>
        <v>#REF!</v>
      </c>
      <c r="T10" s="135" t="e">
        <f>#REF!</f>
        <v>#REF!</v>
      </c>
      <c r="U10" s="135" t="e">
        <f>#REF!</f>
        <v>#REF!</v>
      </c>
      <c r="V10" s="135" t="e">
        <f>#REF!</f>
        <v>#REF!</v>
      </c>
      <c r="W10" s="135" t="e">
        <f>#REF!</f>
        <v>#REF!</v>
      </c>
      <c r="X10" s="135" t="e">
        <f>#REF!</f>
        <v>#REF!</v>
      </c>
    </row>
    <row r="11" spans="1:24">
      <c r="A11" s="119">
        <v>8</v>
      </c>
      <c r="B11" s="121" t="s">
        <v>510</v>
      </c>
      <c r="C11" s="113"/>
      <c r="D11" s="120">
        <f>SUM(F11:G11,I11:K11,M11)</f>
        <v>0</v>
      </c>
      <c r="F11" s="111"/>
      <c r="G11" s="111"/>
      <c r="H11" s="111"/>
      <c r="I11" s="111"/>
      <c r="J11" s="111"/>
      <c r="K11" s="111"/>
      <c r="L11" s="111"/>
      <c r="M11" s="111"/>
      <c r="O11" s="110" t="s">
        <v>575</v>
      </c>
      <c r="P11" s="110" t="s">
        <v>481</v>
      </c>
      <c r="Q11" s="135" t="e">
        <f>#REF!</f>
        <v>#REF!</v>
      </c>
      <c r="R11" s="135" t="e">
        <f>#REF!</f>
        <v>#REF!</v>
      </c>
      <c r="S11" s="135" t="e">
        <f>#REF!</f>
        <v>#REF!</v>
      </c>
      <c r="T11" s="135" t="e">
        <f>#REF!</f>
        <v>#REF!</v>
      </c>
      <c r="U11" s="135" t="e">
        <f>#REF!</f>
        <v>#REF!</v>
      </c>
      <c r="V11" s="135" t="e">
        <f>#REF!</f>
        <v>#REF!</v>
      </c>
      <c r="W11" s="135" t="e">
        <f>#REF!</f>
        <v>#REF!</v>
      </c>
      <c r="X11" s="135" t="e">
        <f>#REF!</f>
        <v>#REF!</v>
      </c>
    </row>
    <row r="12" spans="1:24">
      <c r="A12" s="119">
        <v>9</v>
      </c>
      <c r="B12" s="121" t="s">
        <v>509</v>
      </c>
      <c r="C12" s="113">
        <f>SUM(F12,H12:J12,L12:M12)</f>
        <v>1482</v>
      </c>
      <c r="D12" s="120">
        <f>SUM(F12:G12,I12:K12,M12)</f>
        <v>1482</v>
      </c>
      <c r="F12" s="111"/>
      <c r="G12" s="111"/>
      <c r="H12" s="111"/>
      <c r="I12" s="111">
        <f>186+38</f>
        <v>224</v>
      </c>
      <c r="J12" s="111">
        <f>82+956</f>
        <v>1038</v>
      </c>
      <c r="K12" s="111"/>
      <c r="L12" s="111"/>
      <c r="M12" s="111">
        <f>20*11</f>
        <v>220</v>
      </c>
      <c r="O12" s="110" t="s">
        <v>576</v>
      </c>
      <c r="P12" s="110" t="s">
        <v>482</v>
      </c>
      <c r="Q12" s="135" t="e">
        <f>#REF!</f>
        <v>#REF!</v>
      </c>
      <c r="R12" s="135" t="e">
        <f>#REF!</f>
        <v>#REF!</v>
      </c>
      <c r="S12" s="135" t="e">
        <f>#REF!</f>
        <v>#REF!</v>
      </c>
      <c r="T12" s="135" t="e">
        <f>#REF!</f>
        <v>#REF!</v>
      </c>
      <c r="U12" s="135" t="e">
        <f>#REF!</f>
        <v>#REF!</v>
      </c>
      <c r="V12" s="135" t="e">
        <f>#REF!</f>
        <v>#REF!</v>
      </c>
      <c r="W12" s="135" t="e">
        <f>#REF!</f>
        <v>#REF!</v>
      </c>
      <c r="X12" s="135" t="e">
        <f>#REF!</f>
        <v>#REF!</v>
      </c>
    </row>
    <row r="13" spans="1:24">
      <c r="A13" s="119">
        <v>10</v>
      </c>
      <c r="B13" s="121" t="s">
        <v>508</v>
      </c>
      <c r="C13" s="113">
        <f>SUM(F13,H13:J13,L13:M13)</f>
        <v>754</v>
      </c>
      <c r="D13" s="120">
        <f>SUM(F13:G13,I13:K13,M13)</f>
        <v>1054</v>
      </c>
      <c r="F13" s="111">
        <f>F14</f>
        <v>353</v>
      </c>
      <c r="G13" s="111"/>
      <c r="H13" s="111"/>
      <c r="I13" s="111">
        <v>1</v>
      </c>
      <c r="J13" s="111"/>
      <c r="K13" s="111">
        <v>667</v>
      </c>
      <c r="L13" s="111">
        <v>367</v>
      </c>
      <c r="M13" s="111">
        <v>33</v>
      </c>
      <c r="O13" s="110" t="s">
        <v>577</v>
      </c>
      <c r="P13" s="110" t="s">
        <v>483</v>
      </c>
      <c r="Q13" s="135" t="e">
        <f>#REF!</f>
        <v>#REF!</v>
      </c>
      <c r="R13" s="135" t="e">
        <f>#REF!</f>
        <v>#REF!</v>
      </c>
      <c r="S13" s="135" t="e">
        <f>#REF!</f>
        <v>#REF!</v>
      </c>
      <c r="T13" s="135" t="e">
        <f>#REF!</f>
        <v>#REF!</v>
      </c>
      <c r="U13" s="135" t="e">
        <f>#REF!</f>
        <v>#REF!</v>
      </c>
      <c r="V13" s="135" t="e">
        <f>#REF!</f>
        <v>#REF!</v>
      </c>
      <c r="W13" s="135" t="e">
        <f>#REF!</f>
        <v>#REF!</v>
      </c>
      <c r="X13" s="135" t="e">
        <f>#REF!</f>
        <v>#REF!</v>
      </c>
    </row>
    <row r="14" spans="1:24" ht="12.75" thickBot="1">
      <c r="A14" s="119">
        <v>11</v>
      </c>
      <c r="B14" s="118" t="s">
        <v>507</v>
      </c>
      <c r="C14" s="117">
        <f>SUM(F14,H14:J14,L14:M14)</f>
        <v>426</v>
      </c>
      <c r="D14" s="116">
        <f>SUM(F14:G14,I14:K14,M14)</f>
        <v>479</v>
      </c>
      <c r="F14" s="111">
        <v>353</v>
      </c>
      <c r="G14" s="111"/>
      <c r="H14" s="111"/>
      <c r="I14" s="111">
        <v>1</v>
      </c>
      <c r="J14" s="111"/>
      <c r="K14" s="111">
        <v>125</v>
      </c>
      <c r="L14" s="111">
        <v>72</v>
      </c>
      <c r="M14" s="111"/>
      <c r="O14" s="110" t="s">
        <v>578</v>
      </c>
      <c r="P14" s="110" t="s">
        <v>484</v>
      </c>
      <c r="Q14" s="135" t="e">
        <f>#REF!</f>
        <v>#REF!</v>
      </c>
      <c r="R14" s="135" t="e">
        <f>#REF!</f>
        <v>#REF!</v>
      </c>
      <c r="S14" s="135" t="e">
        <f>#REF!</f>
        <v>#REF!</v>
      </c>
      <c r="T14" s="135" t="e">
        <f>#REF!</f>
        <v>#REF!</v>
      </c>
      <c r="U14" s="135" t="e">
        <f>#REF!</f>
        <v>#REF!</v>
      </c>
      <c r="V14" s="135" t="e">
        <f>#REF!</f>
        <v>#REF!</v>
      </c>
      <c r="W14" s="135" t="e">
        <f>#REF!</f>
        <v>#REF!</v>
      </c>
      <c r="X14" s="135" t="e">
        <f>#REF!</f>
        <v>#REF!</v>
      </c>
    </row>
    <row r="15" spans="1:24">
      <c r="A15" s="119"/>
      <c r="B15" s="115" t="s">
        <v>535</v>
      </c>
      <c r="C15" s="115"/>
      <c r="D15" s="115"/>
      <c r="F15" s="111"/>
      <c r="G15" s="111"/>
      <c r="H15" s="111"/>
      <c r="I15" s="111"/>
      <c r="J15" s="111"/>
      <c r="K15" s="111"/>
      <c r="L15" s="111"/>
      <c r="M15" s="111"/>
      <c r="O15" s="110" t="s">
        <v>579</v>
      </c>
      <c r="P15" s="110" t="s">
        <v>488</v>
      </c>
      <c r="Q15" s="135" t="e">
        <f>#REF!</f>
        <v>#REF!</v>
      </c>
      <c r="R15" s="135" t="e">
        <f>#REF!</f>
        <v>#REF!</v>
      </c>
      <c r="S15" s="135" t="e">
        <f>#REF!</f>
        <v>#REF!</v>
      </c>
      <c r="T15" s="135" t="e">
        <f>#REF!</f>
        <v>#REF!</v>
      </c>
      <c r="U15" s="135" t="e">
        <f>#REF!</f>
        <v>#REF!</v>
      </c>
      <c r="V15" s="135" t="e">
        <f>#REF!</f>
        <v>#REF!</v>
      </c>
      <c r="W15" s="135" t="e">
        <f>#REF!</f>
        <v>#REF!</v>
      </c>
      <c r="X15" s="135" t="e">
        <f>#REF!</f>
        <v>#REF!</v>
      </c>
    </row>
    <row r="16" spans="1:24">
      <c r="A16" s="119">
        <v>12</v>
      </c>
      <c r="B16" s="113" t="s">
        <v>506</v>
      </c>
      <c r="C16" s="113">
        <f t="shared" ref="C16:C25" si="0">SUM(F16,H16:J16,L16:M16)</f>
        <v>26</v>
      </c>
      <c r="D16" s="113">
        <f t="shared" ref="D16:D25" si="1">SUM(F16:G16,I16:K16,M16)</f>
        <v>26</v>
      </c>
      <c r="F16" s="111"/>
      <c r="G16" s="111"/>
      <c r="H16" s="111"/>
      <c r="I16" s="111">
        <v>14</v>
      </c>
      <c r="J16" s="111"/>
      <c r="K16" s="111">
        <v>5</v>
      </c>
      <c r="L16" s="111">
        <v>5</v>
      </c>
      <c r="M16" s="111">
        <v>7</v>
      </c>
      <c r="P16" s="110" t="s">
        <v>485</v>
      </c>
      <c r="Q16" s="135" t="e">
        <f>#REF!</f>
        <v>#REF!</v>
      </c>
      <c r="R16" s="135" t="e">
        <f>#REF!</f>
        <v>#REF!</v>
      </c>
      <c r="S16" s="135" t="e">
        <f>#REF!</f>
        <v>#REF!</v>
      </c>
      <c r="T16" s="135" t="e">
        <f>#REF!</f>
        <v>#REF!</v>
      </c>
      <c r="U16" s="135" t="e">
        <f>#REF!</f>
        <v>#REF!</v>
      </c>
      <c r="V16" s="135" t="e">
        <f>#REF!</f>
        <v>#REF!</v>
      </c>
      <c r="W16" s="135" t="e">
        <f>#REF!</f>
        <v>#REF!</v>
      </c>
      <c r="X16" s="135" t="e">
        <f>#REF!</f>
        <v>#REF!</v>
      </c>
    </row>
    <row r="17" spans="1:13">
      <c r="A17" s="119">
        <v>13</v>
      </c>
      <c r="B17" s="113" t="s">
        <v>505</v>
      </c>
      <c r="C17" s="113">
        <f t="shared" si="0"/>
        <v>3</v>
      </c>
      <c r="D17" s="113">
        <f t="shared" si="1"/>
        <v>3</v>
      </c>
      <c r="F17" s="111"/>
      <c r="G17" s="111"/>
      <c r="H17" s="111"/>
      <c r="I17" s="111">
        <v>3</v>
      </c>
      <c r="J17" s="111"/>
      <c r="K17" s="111"/>
      <c r="L17" s="111"/>
      <c r="M17" s="111"/>
    </row>
    <row r="18" spans="1:13">
      <c r="A18" s="119">
        <v>14</v>
      </c>
      <c r="B18" s="113" t="s">
        <v>504</v>
      </c>
      <c r="C18" s="113">
        <f t="shared" si="0"/>
        <v>277.60000000000002</v>
      </c>
      <c r="D18" s="113">
        <f t="shared" si="1"/>
        <v>277.60000000000002</v>
      </c>
      <c r="F18" s="111"/>
      <c r="G18" s="111"/>
      <c r="H18" s="111"/>
      <c r="I18" s="111" t="s">
        <v>503</v>
      </c>
      <c r="J18" s="111"/>
      <c r="K18" s="111">
        <v>277.60000000000002</v>
      </c>
      <c r="L18" s="111">
        <v>277.60000000000002</v>
      </c>
      <c r="M18" s="111"/>
    </row>
    <row r="19" spans="1:13">
      <c r="A19" s="113">
        <v>15</v>
      </c>
      <c r="B19" s="113" t="s">
        <v>502</v>
      </c>
      <c r="C19" s="113">
        <f t="shared" si="0"/>
        <v>8</v>
      </c>
      <c r="D19" s="113">
        <f t="shared" si="1"/>
        <v>8</v>
      </c>
      <c r="F19" s="111">
        <v>2</v>
      </c>
      <c r="G19" s="111"/>
      <c r="H19" s="111"/>
      <c r="I19" s="111">
        <v>6</v>
      </c>
      <c r="J19" s="111"/>
      <c r="K19" s="111"/>
      <c r="L19" s="111"/>
      <c r="M19" s="111"/>
    </row>
    <row r="20" spans="1:13">
      <c r="A20" s="113">
        <v>16</v>
      </c>
      <c r="B20" s="113" t="s">
        <v>501</v>
      </c>
      <c r="C20" s="113">
        <f t="shared" si="0"/>
        <v>52</v>
      </c>
      <c r="D20" s="113">
        <f t="shared" si="1"/>
        <v>52</v>
      </c>
      <c r="F20" s="111">
        <v>45</v>
      </c>
      <c r="G20" s="111"/>
      <c r="H20" s="111"/>
      <c r="I20" s="111">
        <v>5</v>
      </c>
      <c r="J20" s="111"/>
      <c r="K20" s="111">
        <v>2</v>
      </c>
      <c r="L20" s="111">
        <v>2</v>
      </c>
      <c r="M20" s="111"/>
    </row>
    <row r="21" spans="1:13">
      <c r="A21" s="113">
        <v>17</v>
      </c>
      <c r="B21" s="113" t="s">
        <v>500</v>
      </c>
      <c r="C21" s="113">
        <f t="shared" si="0"/>
        <v>14</v>
      </c>
      <c r="D21" s="113">
        <f t="shared" si="1"/>
        <v>14</v>
      </c>
      <c r="F21" s="111">
        <v>7</v>
      </c>
      <c r="G21" s="111"/>
      <c r="H21" s="111"/>
      <c r="I21" s="111">
        <v>2</v>
      </c>
      <c r="J21" s="111"/>
      <c r="K21" s="111">
        <v>5</v>
      </c>
      <c r="L21" s="111">
        <v>5</v>
      </c>
      <c r="M21" s="111"/>
    </row>
    <row r="22" spans="1:13">
      <c r="A22" s="113">
        <v>18</v>
      </c>
      <c r="B22" s="113" t="s">
        <v>499</v>
      </c>
      <c r="C22" s="113">
        <f t="shared" si="0"/>
        <v>4</v>
      </c>
      <c r="D22" s="113">
        <f t="shared" si="1"/>
        <v>4</v>
      </c>
      <c r="F22" s="111"/>
      <c r="G22" s="111"/>
      <c r="H22" s="111"/>
      <c r="I22" s="111">
        <v>2</v>
      </c>
      <c r="J22" s="111"/>
      <c r="K22" s="111">
        <v>2</v>
      </c>
      <c r="L22" s="111">
        <v>2</v>
      </c>
      <c r="M22" s="111"/>
    </row>
    <row r="23" spans="1:13">
      <c r="A23" s="113">
        <v>19</v>
      </c>
      <c r="B23" s="113" t="s">
        <v>498</v>
      </c>
      <c r="C23" s="113">
        <f t="shared" si="0"/>
        <v>13</v>
      </c>
      <c r="D23" s="113">
        <f t="shared" si="1"/>
        <v>13</v>
      </c>
      <c r="F23" s="111"/>
      <c r="G23" s="111">
        <v>4</v>
      </c>
      <c r="H23" s="111">
        <v>4</v>
      </c>
      <c r="I23" s="111">
        <v>3</v>
      </c>
      <c r="J23" s="111"/>
      <c r="K23" s="111">
        <v>3</v>
      </c>
      <c r="L23" s="111">
        <v>3</v>
      </c>
      <c r="M23" s="111">
        <v>3</v>
      </c>
    </row>
    <row r="24" spans="1:13">
      <c r="A24" s="113">
        <v>20</v>
      </c>
      <c r="B24" s="113" t="s">
        <v>497</v>
      </c>
      <c r="C24" s="113">
        <f t="shared" si="0"/>
        <v>7</v>
      </c>
      <c r="D24" s="113">
        <f t="shared" si="1"/>
        <v>7</v>
      </c>
      <c r="F24" s="111">
        <v>1</v>
      </c>
      <c r="G24" s="111"/>
      <c r="H24" s="111"/>
      <c r="I24" s="111">
        <v>4</v>
      </c>
      <c r="J24" s="111"/>
      <c r="K24" s="111">
        <v>1</v>
      </c>
      <c r="L24" s="111">
        <v>1</v>
      </c>
      <c r="M24" s="111">
        <v>1</v>
      </c>
    </row>
    <row r="25" spans="1:13">
      <c r="A25" s="113">
        <v>21</v>
      </c>
      <c r="B25" s="113" t="s">
        <v>496</v>
      </c>
      <c r="C25" s="113">
        <f t="shared" si="0"/>
        <v>14</v>
      </c>
      <c r="D25" s="113">
        <f t="shared" si="1"/>
        <v>14</v>
      </c>
      <c r="F25" s="111">
        <v>1</v>
      </c>
      <c r="G25" s="111">
        <v>2</v>
      </c>
      <c r="H25" s="111">
        <v>2</v>
      </c>
      <c r="I25" s="111">
        <v>7</v>
      </c>
      <c r="J25" s="111"/>
      <c r="K25" s="111">
        <v>4</v>
      </c>
      <c r="L25" s="111">
        <v>4</v>
      </c>
      <c r="M25" s="111"/>
    </row>
    <row r="26" spans="1:13">
      <c r="F26" s="114"/>
      <c r="G26" s="114"/>
      <c r="H26" s="114"/>
      <c r="I26" s="114"/>
      <c r="J26" s="114"/>
      <c r="K26" s="114"/>
      <c r="L26" s="114"/>
      <c r="M26" s="114"/>
    </row>
    <row r="27" spans="1:13">
      <c r="B27" s="110" t="s">
        <v>59</v>
      </c>
      <c r="F27" s="114"/>
      <c r="G27" s="114"/>
      <c r="H27" s="114"/>
      <c r="I27" s="114"/>
      <c r="J27" s="114"/>
      <c r="K27" s="114"/>
      <c r="L27" s="114"/>
      <c r="M27" s="114"/>
    </row>
    <row r="28" spans="1:13">
      <c r="B28" s="113" t="s">
        <v>495</v>
      </c>
      <c r="C28" s="112">
        <f>SUM(F28,H28:J28,L28:M28)</f>
        <v>27370.15</v>
      </c>
      <c r="F28" s="111">
        <v>8926.75</v>
      </c>
      <c r="G28" s="111">
        <v>55.1</v>
      </c>
      <c r="H28" s="111">
        <v>55.1</v>
      </c>
      <c r="I28" s="111">
        <v>11385.4</v>
      </c>
      <c r="J28" s="111"/>
      <c r="K28" s="111">
        <v>7002.9</v>
      </c>
      <c r="L28" s="111">
        <v>7002.9</v>
      </c>
      <c r="M28" s="111"/>
    </row>
    <row r="29" spans="1:13">
      <c r="B29" s="113" t="s">
        <v>494</v>
      </c>
      <c r="C29" s="112">
        <f>SUM(F29,H29:J29,L29:M29)</f>
        <v>4674.1499999999996</v>
      </c>
      <c r="F29" s="111">
        <v>119.05</v>
      </c>
      <c r="G29" s="111">
        <v>10.6</v>
      </c>
      <c r="H29" s="111">
        <v>10.6</v>
      </c>
      <c r="I29" s="111">
        <v>64</v>
      </c>
      <c r="J29" s="111"/>
      <c r="K29" s="111">
        <v>4480.5</v>
      </c>
      <c r="L29" s="111">
        <v>4480.5</v>
      </c>
      <c r="M29" s="111"/>
    </row>
    <row r="30" spans="1:13">
      <c r="B30" s="113" t="s">
        <v>493</v>
      </c>
      <c r="C30" s="112">
        <f>SUM(F30,H30:J30,L30:M30)</f>
        <v>22796.22</v>
      </c>
      <c r="F30" s="111">
        <v>8807.7000000000007</v>
      </c>
      <c r="G30" s="111">
        <v>44.5</v>
      </c>
      <c r="H30" s="111">
        <v>44.5</v>
      </c>
      <c r="I30" s="111">
        <v>11421.52</v>
      </c>
      <c r="J30" s="111"/>
      <c r="K30" s="111">
        <v>2522.5</v>
      </c>
      <c r="L30" s="111">
        <v>2522.5</v>
      </c>
      <c r="M30" s="111"/>
    </row>
    <row r="31" spans="1:13">
      <c r="B31" s="113" t="s">
        <v>492</v>
      </c>
      <c r="C31" s="112">
        <f>SUM(F31,H31:J31,L31:M31)</f>
        <v>36.119999999999997</v>
      </c>
      <c r="F31" s="111"/>
      <c r="G31" s="111"/>
      <c r="H31" s="111"/>
      <c r="I31" s="111">
        <v>36.119999999999997</v>
      </c>
      <c r="J31" s="111"/>
      <c r="K31" s="111"/>
      <c r="L31" s="111"/>
      <c r="M31" s="111"/>
    </row>
  </sheetData>
  <mergeCells count="1">
    <mergeCell ref="F1:M1"/>
  </mergeCells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тактические_цели</vt:lpstr>
      <vt:lpstr>17-19</vt:lpstr>
      <vt:lpstr>Приложение_0</vt:lpstr>
      <vt:lpstr>1</vt:lpstr>
      <vt:lpstr>Показатели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2016-02-16T07:16:06Z</dcterms:modified>
</cp:coreProperties>
</file>